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s\Documents\Klaus\Tennis\TCT_2016\Clubbis\"/>
    </mc:Choice>
  </mc:AlternateContent>
  <bookViews>
    <workbookView xWindow="0" yWindow="30" windowWidth="15195" windowHeight="9210" tabRatio="804" activeTab="3"/>
  </bookViews>
  <sheets>
    <sheet name="Einzel_U16W" sheetId="6" r:id="rId1"/>
    <sheet name="Einzel_U18W" sheetId="7" r:id="rId2"/>
    <sheet name="Einzel_U16M_A" sheetId="4" r:id="rId3"/>
    <sheet name="Einzel_U16M" sheetId="1" r:id="rId4"/>
    <sheet name="Doppel_U16W" sheetId="8" r:id="rId5"/>
    <sheet name="Doppel_U18W" sheetId="9" r:id="rId6"/>
    <sheet name="Doppel_U16M" sheetId="5" r:id="rId7"/>
  </sheets>
  <calcPr calcId="152511"/>
</workbook>
</file>

<file path=xl/calcChain.xml><?xml version="1.0" encoding="utf-8"?>
<calcChain xmlns="http://schemas.openxmlformats.org/spreadsheetml/2006/main">
  <c r="I16" i="9" l="1"/>
  <c r="H16" i="9"/>
  <c r="G16" i="9"/>
  <c r="F16" i="9"/>
  <c r="I16" i="8" l="1"/>
  <c r="H16" i="8"/>
  <c r="D16" i="8"/>
  <c r="F16" i="8"/>
  <c r="H16" i="5" l="1"/>
  <c r="I16" i="5"/>
  <c r="G16" i="5"/>
  <c r="C19" i="9" l="1"/>
  <c r="C18" i="9"/>
  <c r="C17" i="9"/>
  <c r="C16" i="9"/>
  <c r="S11" i="9"/>
  <c r="R11" i="9"/>
  <c r="O11" i="9"/>
  <c r="N11" i="9"/>
  <c r="M11" i="9"/>
  <c r="Q11" i="9" s="1"/>
  <c r="U11" i="9" s="1"/>
  <c r="L11" i="9"/>
  <c r="K11" i="9"/>
  <c r="J11" i="9"/>
  <c r="P11" i="9" s="1"/>
  <c r="C11" i="9"/>
  <c r="S10" i="9"/>
  <c r="R10" i="9"/>
  <c r="O10" i="9"/>
  <c r="N10" i="9"/>
  <c r="M10" i="9"/>
  <c r="Q10" i="9" s="1"/>
  <c r="L10" i="9"/>
  <c r="K10" i="9"/>
  <c r="J10" i="9"/>
  <c r="P10" i="9" s="1"/>
  <c r="T10" i="9" s="1"/>
  <c r="C10" i="9"/>
  <c r="S9" i="9"/>
  <c r="R9" i="9"/>
  <c r="O9" i="9"/>
  <c r="N9" i="9"/>
  <c r="M9" i="9"/>
  <c r="L9" i="9"/>
  <c r="K9" i="9"/>
  <c r="J9" i="9"/>
  <c r="C9" i="9"/>
  <c r="B9" i="9"/>
  <c r="S8" i="9"/>
  <c r="R8" i="9"/>
  <c r="O8" i="9"/>
  <c r="N8" i="9"/>
  <c r="M8" i="9"/>
  <c r="Q8" i="9" s="1"/>
  <c r="U8" i="9" s="1"/>
  <c r="L8" i="9"/>
  <c r="K8" i="9"/>
  <c r="J8" i="9"/>
  <c r="P8" i="9" s="1"/>
  <c r="S7" i="9"/>
  <c r="R7" i="9"/>
  <c r="O7" i="9"/>
  <c r="N7" i="9"/>
  <c r="M7" i="9"/>
  <c r="Q7" i="9" s="1"/>
  <c r="L7" i="9"/>
  <c r="K7" i="9"/>
  <c r="J7" i="9"/>
  <c r="P7" i="9" s="1"/>
  <c r="C7" i="9"/>
  <c r="B7" i="9"/>
  <c r="S6" i="9"/>
  <c r="R6" i="9"/>
  <c r="I17" i="9" s="1"/>
  <c r="O6" i="9"/>
  <c r="N6" i="9"/>
  <c r="M6" i="9"/>
  <c r="L6" i="9"/>
  <c r="K6" i="9"/>
  <c r="J6" i="9"/>
  <c r="P6" i="9" s="1"/>
  <c r="C6" i="9"/>
  <c r="B6" i="9"/>
  <c r="C19" i="8"/>
  <c r="C18" i="8"/>
  <c r="C17" i="8"/>
  <c r="C16" i="8"/>
  <c r="S11" i="8"/>
  <c r="R11" i="8"/>
  <c r="O11" i="8"/>
  <c r="N11" i="8"/>
  <c r="M11" i="8"/>
  <c r="Q11" i="8" s="1"/>
  <c r="L11" i="8"/>
  <c r="K11" i="8"/>
  <c r="J11" i="8"/>
  <c r="P11" i="8" s="1"/>
  <c r="T11" i="8" s="1"/>
  <c r="C11" i="8"/>
  <c r="S10" i="8"/>
  <c r="R10" i="8"/>
  <c r="O10" i="8"/>
  <c r="N10" i="8"/>
  <c r="M10" i="8"/>
  <c r="Q10" i="8" s="1"/>
  <c r="U10" i="8" s="1"/>
  <c r="L10" i="8"/>
  <c r="K10" i="8"/>
  <c r="J10" i="8"/>
  <c r="P10" i="8" s="1"/>
  <c r="C10" i="8"/>
  <c r="S9" i="8"/>
  <c r="R9" i="8"/>
  <c r="O9" i="8"/>
  <c r="N9" i="8"/>
  <c r="M9" i="8"/>
  <c r="L9" i="8"/>
  <c r="P9" i="8" s="1"/>
  <c r="K9" i="8"/>
  <c r="J9" i="8"/>
  <c r="C9" i="8"/>
  <c r="B9" i="8"/>
  <c r="S8" i="8"/>
  <c r="R8" i="8"/>
  <c r="O8" i="8"/>
  <c r="N8" i="8"/>
  <c r="M8" i="8"/>
  <c r="Q8" i="8" s="1"/>
  <c r="L8" i="8"/>
  <c r="K8" i="8"/>
  <c r="J8" i="8"/>
  <c r="P8" i="8" s="1"/>
  <c r="T8" i="8" s="1"/>
  <c r="S7" i="8"/>
  <c r="R7" i="8"/>
  <c r="O7" i="8"/>
  <c r="N7" i="8"/>
  <c r="M7" i="8"/>
  <c r="Q7" i="8" s="1"/>
  <c r="L7" i="8"/>
  <c r="K7" i="8"/>
  <c r="J7" i="8"/>
  <c r="P7" i="8" s="1"/>
  <c r="C7" i="8"/>
  <c r="B7" i="8"/>
  <c r="S6" i="8"/>
  <c r="R6" i="8"/>
  <c r="I17" i="8" s="1"/>
  <c r="O6" i="8"/>
  <c r="N6" i="8"/>
  <c r="M6" i="8"/>
  <c r="L6" i="8"/>
  <c r="P6" i="8" s="1"/>
  <c r="K6" i="8"/>
  <c r="J6" i="8"/>
  <c r="C6" i="8"/>
  <c r="B6" i="8"/>
  <c r="C19" i="7"/>
  <c r="C18" i="7"/>
  <c r="C17" i="7"/>
  <c r="C16" i="7"/>
  <c r="S11" i="7"/>
  <c r="R11" i="7"/>
  <c r="O11" i="7"/>
  <c r="N11" i="7"/>
  <c r="M11" i="7"/>
  <c r="Q11" i="7" s="1"/>
  <c r="U11" i="7" s="1"/>
  <c r="L11" i="7"/>
  <c r="K11" i="7"/>
  <c r="J11" i="7"/>
  <c r="P11" i="7" s="1"/>
  <c r="T11" i="7" s="1"/>
  <c r="C11" i="7"/>
  <c r="B11" i="7"/>
  <c r="S10" i="7"/>
  <c r="R10" i="7"/>
  <c r="O10" i="7"/>
  <c r="N10" i="7"/>
  <c r="M10" i="7"/>
  <c r="Q10" i="7" s="1"/>
  <c r="L10" i="7"/>
  <c r="K10" i="7"/>
  <c r="J10" i="7"/>
  <c r="C10" i="7"/>
  <c r="B10" i="7"/>
  <c r="S9" i="7"/>
  <c r="R9" i="7"/>
  <c r="O9" i="7"/>
  <c r="N9" i="7"/>
  <c r="M9" i="7"/>
  <c r="Q9" i="7" s="1"/>
  <c r="L9" i="7"/>
  <c r="K9" i="7"/>
  <c r="J9" i="7"/>
  <c r="P9" i="7" s="1"/>
  <c r="T9" i="7" s="1"/>
  <c r="C9" i="7"/>
  <c r="B9" i="7"/>
  <c r="S8" i="7"/>
  <c r="R8" i="7"/>
  <c r="H16" i="7" s="1"/>
  <c r="O8" i="7"/>
  <c r="N8" i="7"/>
  <c r="M8" i="7"/>
  <c r="Q8" i="7" s="1"/>
  <c r="L8" i="7"/>
  <c r="P8" i="7" s="1"/>
  <c r="K8" i="7"/>
  <c r="J8" i="7"/>
  <c r="C8" i="7"/>
  <c r="B8" i="7"/>
  <c r="S7" i="7"/>
  <c r="R7" i="7"/>
  <c r="I19" i="7" s="1"/>
  <c r="O7" i="7"/>
  <c r="N7" i="7"/>
  <c r="M7" i="7"/>
  <c r="L7" i="7"/>
  <c r="K7" i="7"/>
  <c r="J7" i="7"/>
  <c r="P7" i="7" s="1"/>
  <c r="C7" i="7"/>
  <c r="B7" i="7"/>
  <c r="S6" i="7"/>
  <c r="H17" i="7" s="1"/>
  <c r="R6" i="7"/>
  <c r="I17" i="7" s="1"/>
  <c r="O6" i="7"/>
  <c r="N6" i="7"/>
  <c r="M6" i="7"/>
  <c r="Q6" i="7" s="1"/>
  <c r="L6" i="7"/>
  <c r="P6" i="7" s="1"/>
  <c r="K6" i="7"/>
  <c r="J6" i="7"/>
  <c r="C6" i="7"/>
  <c r="B6" i="7"/>
  <c r="C19" i="6"/>
  <c r="C18" i="6"/>
  <c r="C17" i="6"/>
  <c r="C16" i="6"/>
  <c r="S11" i="6"/>
  <c r="R11" i="6"/>
  <c r="O11" i="6"/>
  <c r="N11" i="6"/>
  <c r="M11" i="6"/>
  <c r="Q11" i="6" s="1"/>
  <c r="L11" i="6"/>
  <c r="K11" i="6"/>
  <c r="J11" i="6"/>
  <c r="P11" i="6" s="1"/>
  <c r="C11" i="6"/>
  <c r="B11" i="6"/>
  <c r="S10" i="6"/>
  <c r="R10" i="6"/>
  <c r="O10" i="6"/>
  <c r="N10" i="6"/>
  <c r="M10" i="6"/>
  <c r="Q10" i="6" s="1"/>
  <c r="L10" i="6"/>
  <c r="K10" i="6"/>
  <c r="J10" i="6"/>
  <c r="C10" i="6"/>
  <c r="B10" i="6"/>
  <c r="S9" i="6"/>
  <c r="R9" i="6"/>
  <c r="O9" i="6"/>
  <c r="N9" i="6"/>
  <c r="M9" i="6"/>
  <c r="L9" i="6"/>
  <c r="K9" i="6"/>
  <c r="J9" i="6"/>
  <c r="C9" i="6"/>
  <c r="B9" i="6"/>
  <c r="S8" i="6"/>
  <c r="R8" i="6"/>
  <c r="O8" i="6"/>
  <c r="N8" i="6"/>
  <c r="M8" i="6"/>
  <c r="Q8" i="6" s="1"/>
  <c r="L8" i="6"/>
  <c r="K8" i="6"/>
  <c r="J8" i="6"/>
  <c r="C8" i="6"/>
  <c r="B8" i="6"/>
  <c r="S7" i="6"/>
  <c r="R7" i="6"/>
  <c r="I19" i="6" s="1"/>
  <c r="O7" i="6"/>
  <c r="N7" i="6"/>
  <c r="M7" i="6"/>
  <c r="L7" i="6"/>
  <c r="K7" i="6"/>
  <c r="J7" i="6"/>
  <c r="P7" i="6" s="1"/>
  <c r="C7" i="6"/>
  <c r="B7" i="6"/>
  <c r="S6" i="6"/>
  <c r="R6" i="6"/>
  <c r="O6" i="6"/>
  <c r="N6" i="6"/>
  <c r="M6" i="6"/>
  <c r="L6" i="6"/>
  <c r="K6" i="6"/>
  <c r="J6" i="6"/>
  <c r="C6" i="6"/>
  <c r="B6" i="6"/>
  <c r="P9" i="9" l="1"/>
  <c r="Q9" i="9"/>
  <c r="T9" i="9" s="1"/>
  <c r="H17" i="9"/>
  <c r="Q7" i="7"/>
  <c r="Q9" i="8"/>
  <c r="T9" i="8" s="1"/>
  <c r="H17" i="8"/>
  <c r="Q6" i="9"/>
  <c r="U6" i="9" s="1"/>
  <c r="Q7" i="6"/>
  <c r="Q6" i="6"/>
  <c r="P6" i="6"/>
  <c r="U8" i="7"/>
  <c r="H19" i="7"/>
  <c r="P10" i="7"/>
  <c r="U10" i="7" s="1"/>
  <c r="Q6" i="8"/>
  <c r="Q9" i="6"/>
  <c r="P9" i="6"/>
  <c r="P8" i="6"/>
  <c r="U8" i="6" s="1"/>
  <c r="H16" i="6"/>
  <c r="H19" i="6"/>
  <c r="P10" i="6"/>
  <c r="U10" i="6" s="1"/>
  <c r="T11" i="6"/>
  <c r="I17" i="6"/>
  <c r="U11" i="6"/>
  <c r="H17" i="6"/>
  <c r="F18" i="9"/>
  <c r="T7" i="9"/>
  <c r="D18" i="9" s="1"/>
  <c r="T8" i="9"/>
  <c r="T11" i="9"/>
  <c r="U9" i="9"/>
  <c r="G17" i="9"/>
  <c r="U10" i="9"/>
  <c r="G18" i="9"/>
  <c r="U7" i="9"/>
  <c r="H18" i="9"/>
  <c r="I18" i="9"/>
  <c r="T6" i="8"/>
  <c r="G17" i="8"/>
  <c r="F18" i="8"/>
  <c r="T7" i="8"/>
  <c r="G19" i="8"/>
  <c r="G16" i="8"/>
  <c r="F17" i="8"/>
  <c r="U6" i="8"/>
  <c r="U9" i="8"/>
  <c r="G18" i="8"/>
  <c r="U7" i="8"/>
  <c r="U8" i="8"/>
  <c r="T10" i="8"/>
  <c r="U11" i="8"/>
  <c r="I18" i="8"/>
  <c r="H18" i="8"/>
  <c r="G16" i="7"/>
  <c r="U6" i="7"/>
  <c r="D17" i="7" s="1"/>
  <c r="F17" i="7"/>
  <c r="G18" i="7"/>
  <c r="U7" i="7"/>
  <c r="F19" i="7"/>
  <c r="U9" i="7"/>
  <c r="F16" i="7"/>
  <c r="G17" i="7"/>
  <c r="T6" i="7"/>
  <c r="F18" i="7"/>
  <c r="T7" i="7"/>
  <c r="D18" i="7" s="1"/>
  <c r="G19" i="7"/>
  <c r="T8" i="7"/>
  <c r="T10" i="7"/>
  <c r="I16" i="7"/>
  <c r="I18" i="7"/>
  <c r="H18" i="7"/>
  <c r="G18" i="6"/>
  <c r="U7" i="6"/>
  <c r="F19" i="6"/>
  <c r="U9" i="6"/>
  <c r="G16" i="6"/>
  <c r="U6" i="6"/>
  <c r="F17" i="6"/>
  <c r="F16" i="6"/>
  <c r="T6" i="6"/>
  <c r="G17" i="6"/>
  <c r="T7" i="6"/>
  <c r="F18" i="6"/>
  <c r="G19" i="6"/>
  <c r="T8" i="6"/>
  <c r="T10" i="6"/>
  <c r="H18" i="6"/>
  <c r="I16" i="6"/>
  <c r="I18" i="6"/>
  <c r="D17" i="9" l="1"/>
  <c r="D19" i="9"/>
  <c r="D17" i="8"/>
  <c r="T6" i="9"/>
  <c r="D16" i="9" s="1"/>
  <c r="F17" i="9"/>
  <c r="T9" i="6"/>
  <c r="D17" i="6" s="1"/>
  <c r="D18" i="6"/>
  <c r="D18" i="8"/>
  <c r="D16" i="7"/>
  <c r="D19" i="7"/>
  <c r="D19" i="6"/>
  <c r="D16" i="6"/>
  <c r="C19" i="5"/>
  <c r="C18" i="5"/>
  <c r="C17" i="5"/>
  <c r="C16" i="5"/>
  <c r="S11" i="5"/>
  <c r="R11" i="5"/>
  <c r="O11" i="5"/>
  <c r="N11" i="5"/>
  <c r="M11" i="5"/>
  <c r="Q11" i="5" s="1"/>
  <c r="L11" i="5"/>
  <c r="K11" i="5"/>
  <c r="J11" i="5"/>
  <c r="P11" i="5" s="1"/>
  <c r="T11" i="5" s="1"/>
  <c r="C11" i="5"/>
  <c r="S10" i="5"/>
  <c r="R10" i="5"/>
  <c r="O10" i="5"/>
  <c r="N10" i="5"/>
  <c r="M10" i="5"/>
  <c r="Q10" i="5" s="1"/>
  <c r="U10" i="5" s="1"/>
  <c r="L10" i="5"/>
  <c r="K10" i="5"/>
  <c r="J10" i="5"/>
  <c r="P10" i="5" s="1"/>
  <c r="C10" i="5"/>
  <c r="S9" i="5"/>
  <c r="R9" i="5"/>
  <c r="O9" i="5"/>
  <c r="N9" i="5"/>
  <c r="M9" i="5"/>
  <c r="Q9" i="5" s="1"/>
  <c r="L9" i="5"/>
  <c r="K9" i="5"/>
  <c r="J9" i="5"/>
  <c r="C9" i="5"/>
  <c r="B9" i="5"/>
  <c r="S8" i="5"/>
  <c r="R8" i="5"/>
  <c r="O8" i="5"/>
  <c r="N8" i="5"/>
  <c r="M8" i="5"/>
  <c r="Q8" i="5" s="1"/>
  <c r="L8" i="5"/>
  <c r="K8" i="5"/>
  <c r="J8" i="5"/>
  <c r="P8" i="5" s="1"/>
  <c r="T8" i="5" s="1"/>
  <c r="S7" i="5"/>
  <c r="R7" i="5"/>
  <c r="O7" i="5"/>
  <c r="N7" i="5"/>
  <c r="M7" i="5"/>
  <c r="Q7" i="5" s="1"/>
  <c r="L7" i="5"/>
  <c r="K7" i="5"/>
  <c r="J7" i="5"/>
  <c r="P7" i="5" s="1"/>
  <c r="C7" i="5"/>
  <c r="B7" i="5"/>
  <c r="S6" i="5"/>
  <c r="R6" i="5"/>
  <c r="I17" i="5" s="1"/>
  <c r="O6" i="5"/>
  <c r="N6" i="5"/>
  <c r="M6" i="5"/>
  <c r="L6" i="5"/>
  <c r="K6" i="5"/>
  <c r="J6" i="5"/>
  <c r="C6" i="5"/>
  <c r="B6" i="5"/>
  <c r="C19" i="4"/>
  <c r="C18" i="4"/>
  <c r="C17" i="4"/>
  <c r="C16" i="4"/>
  <c r="S11" i="4"/>
  <c r="R11" i="4"/>
  <c r="O11" i="4"/>
  <c r="N11" i="4"/>
  <c r="M11" i="4"/>
  <c r="Q11" i="4" s="1"/>
  <c r="U11" i="4" s="1"/>
  <c r="L11" i="4"/>
  <c r="K11" i="4"/>
  <c r="J11" i="4"/>
  <c r="P11" i="4" s="1"/>
  <c r="C11" i="4"/>
  <c r="B11" i="4"/>
  <c r="S10" i="4"/>
  <c r="R10" i="4"/>
  <c r="O10" i="4"/>
  <c r="N10" i="4"/>
  <c r="M10" i="4"/>
  <c r="Q10" i="4" s="1"/>
  <c r="U10" i="4" s="1"/>
  <c r="L10" i="4"/>
  <c r="P10" i="4" s="1"/>
  <c r="K10" i="4"/>
  <c r="J10" i="4"/>
  <c r="C10" i="4"/>
  <c r="B10" i="4"/>
  <c r="S9" i="4"/>
  <c r="R9" i="4"/>
  <c r="O9" i="4"/>
  <c r="N9" i="4"/>
  <c r="M9" i="4"/>
  <c r="Q9" i="4" s="1"/>
  <c r="U9" i="4" s="1"/>
  <c r="L9" i="4"/>
  <c r="K9" i="4"/>
  <c r="J9" i="4"/>
  <c r="P9" i="4" s="1"/>
  <c r="C9" i="4"/>
  <c r="B9" i="4"/>
  <c r="S8" i="4"/>
  <c r="R8" i="4"/>
  <c r="O8" i="4"/>
  <c r="N8" i="4"/>
  <c r="M8" i="4"/>
  <c r="Q8" i="4" s="1"/>
  <c r="U8" i="4" s="1"/>
  <c r="L8" i="4"/>
  <c r="P8" i="4" s="1"/>
  <c r="K8" i="4"/>
  <c r="J8" i="4"/>
  <c r="C8" i="4"/>
  <c r="B8" i="4"/>
  <c r="S7" i="4"/>
  <c r="H19" i="4" s="1"/>
  <c r="R7" i="4"/>
  <c r="I19" i="4" s="1"/>
  <c r="O7" i="4"/>
  <c r="N7" i="4"/>
  <c r="M7" i="4"/>
  <c r="Q7" i="4" s="1"/>
  <c r="L7" i="4"/>
  <c r="K7" i="4"/>
  <c r="J7" i="4"/>
  <c r="P7" i="4" s="1"/>
  <c r="C7" i="4"/>
  <c r="B7" i="4"/>
  <c r="S6" i="4"/>
  <c r="R6" i="4"/>
  <c r="I17" i="4" s="1"/>
  <c r="O6" i="4"/>
  <c r="N6" i="4"/>
  <c r="M6" i="4"/>
  <c r="L6" i="4"/>
  <c r="K6" i="4"/>
  <c r="J6" i="4"/>
  <c r="C6" i="4"/>
  <c r="B6" i="4"/>
  <c r="H17" i="4" l="1"/>
  <c r="P9" i="5"/>
  <c r="T9" i="5" s="1"/>
  <c r="H17" i="5"/>
  <c r="Q6" i="4"/>
  <c r="P6" i="4"/>
  <c r="H16" i="4"/>
  <c r="P6" i="5"/>
  <c r="Q6" i="5"/>
  <c r="T6" i="5" s="1"/>
  <c r="D16" i="5" s="1"/>
  <c r="F16" i="5"/>
  <c r="G17" i="5"/>
  <c r="F18" i="5"/>
  <c r="T7" i="5"/>
  <c r="U6" i="5"/>
  <c r="D17" i="5" s="1"/>
  <c r="U9" i="5"/>
  <c r="G18" i="5"/>
  <c r="U7" i="5"/>
  <c r="F19" i="5"/>
  <c r="U8" i="5"/>
  <c r="T10" i="5"/>
  <c r="U11" i="5"/>
  <c r="I18" i="5"/>
  <c r="H18" i="5"/>
  <c r="G16" i="4"/>
  <c r="F17" i="4"/>
  <c r="U6" i="4"/>
  <c r="G18" i="4"/>
  <c r="U7" i="4"/>
  <c r="D19" i="4" s="1"/>
  <c r="F19" i="4"/>
  <c r="T6" i="4"/>
  <c r="F16" i="4"/>
  <c r="G17" i="4"/>
  <c r="T7" i="4"/>
  <c r="D18" i="4" s="1"/>
  <c r="F18" i="4"/>
  <c r="G19" i="4"/>
  <c r="T8" i="4"/>
  <c r="T9" i="4"/>
  <c r="T10" i="4"/>
  <c r="T11" i="4"/>
  <c r="H18" i="4"/>
  <c r="I16" i="4"/>
  <c r="I18" i="4"/>
  <c r="S9" i="1"/>
  <c r="R11" i="1"/>
  <c r="S14" i="1"/>
  <c r="R16" i="1"/>
  <c r="R9" i="1"/>
  <c r="S11" i="1"/>
  <c r="R14" i="1"/>
  <c r="S16" i="1"/>
  <c r="R8" i="1"/>
  <c r="R13" i="1"/>
  <c r="R15" i="1"/>
  <c r="S8" i="1"/>
  <c r="S13" i="1"/>
  <c r="S15" i="1"/>
  <c r="R10" i="1"/>
  <c r="R12" i="1"/>
  <c r="S10" i="1"/>
  <c r="S12" i="1"/>
  <c r="R7" i="1"/>
  <c r="S7" i="1"/>
  <c r="M9" i="1"/>
  <c r="Q9" i="1" s="1"/>
  <c r="N9" i="1"/>
  <c r="O9" i="1"/>
  <c r="J11" i="1"/>
  <c r="K11" i="1"/>
  <c r="L11" i="1"/>
  <c r="N14" i="1"/>
  <c r="O14" i="1"/>
  <c r="M14" i="1"/>
  <c r="J16" i="1"/>
  <c r="K16" i="1"/>
  <c r="L16" i="1"/>
  <c r="J9" i="1"/>
  <c r="K9" i="1"/>
  <c r="L9" i="1"/>
  <c r="M11" i="1"/>
  <c r="N11" i="1"/>
  <c r="O11" i="1"/>
  <c r="K14" i="1"/>
  <c r="L14" i="1"/>
  <c r="J14" i="1"/>
  <c r="M16" i="1"/>
  <c r="N16" i="1"/>
  <c r="O16" i="1"/>
  <c r="J8" i="1"/>
  <c r="K8" i="1"/>
  <c r="L8" i="1"/>
  <c r="J13" i="1"/>
  <c r="K13" i="1"/>
  <c r="L13" i="1"/>
  <c r="J15" i="1"/>
  <c r="K15" i="1"/>
  <c r="L15" i="1"/>
  <c r="M8" i="1"/>
  <c r="Q8" i="1" s="1"/>
  <c r="N8" i="1"/>
  <c r="O8" i="1"/>
  <c r="M13" i="1"/>
  <c r="N13" i="1"/>
  <c r="O13" i="1"/>
  <c r="M15" i="1"/>
  <c r="N15" i="1"/>
  <c r="O15" i="1"/>
  <c r="J10" i="1"/>
  <c r="K10" i="1"/>
  <c r="L10" i="1"/>
  <c r="J12" i="1"/>
  <c r="K12" i="1"/>
  <c r="L12" i="1"/>
  <c r="M10" i="1"/>
  <c r="N10" i="1"/>
  <c r="O10" i="1"/>
  <c r="M12" i="1"/>
  <c r="N12" i="1"/>
  <c r="O12" i="1"/>
  <c r="K7" i="1"/>
  <c r="L7" i="1"/>
  <c r="J7" i="1"/>
  <c r="N7" i="1"/>
  <c r="O7" i="1"/>
  <c r="M7" i="1"/>
  <c r="C25" i="1"/>
  <c r="C24" i="1"/>
  <c r="C23" i="1"/>
  <c r="C22" i="1"/>
  <c r="C21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D19" i="5" l="1"/>
  <c r="P11" i="1"/>
  <c r="G25" i="1" s="1"/>
  <c r="Q11" i="1"/>
  <c r="F25" i="1" s="1"/>
  <c r="Q15" i="1"/>
  <c r="P14" i="1"/>
  <c r="T14" i="1" s="1"/>
  <c r="Q14" i="1"/>
  <c r="I25" i="1"/>
  <c r="F17" i="5"/>
  <c r="Q13" i="1"/>
  <c r="P13" i="1"/>
  <c r="U13" i="1" s="1"/>
  <c r="I21" i="1"/>
  <c r="Q12" i="1"/>
  <c r="H21" i="1"/>
  <c r="H23" i="1"/>
  <c r="I24" i="1"/>
  <c r="H22" i="1"/>
  <c r="P7" i="1"/>
  <c r="Q7" i="1"/>
  <c r="Q16" i="1"/>
  <c r="P16" i="1"/>
  <c r="T16" i="1" s="1"/>
  <c r="I22" i="1"/>
  <c r="Q10" i="1"/>
  <c r="G22" i="1" s="1"/>
  <c r="D18" i="5"/>
  <c r="D16" i="4"/>
  <c r="D17" i="4"/>
  <c r="U14" i="1"/>
  <c r="T7" i="1"/>
  <c r="P10" i="1"/>
  <c r="T10" i="1" s="1"/>
  <c r="P15" i="1"/>
  <c r="T15" i="1" s="1"/>
  <c r="P9" i="1"/>
  <c r="T9" i="1" s="1"/>
  <c r="H25" i="1"/>
  <c r="P12" i="1"/>
  <c r="U12" i="1" s="1"/>
  <c r="H24" i="1"/>
  <c r="F24" i="1"/>
  <c r="P8" i="1"/>
  <c r="F23" i="1" s="1"/>
  <c r="I23" i="1"/>
  <c r="U9" i="1"/>
  <c r="T11" i="1" l="1"/>
  <c r="D24" i="1" s="1"/>
  <c r="U11" i="1"/>
  <c r="U15" i="1"/>
  <c r="T13" i="1"/>
  <c r="F21" i="1"/>
  <c r="T8" i="1"/>
  <c r="U8" i="1"/>
  <c r="G24" i="1"/>
  <c r="U7" i="1"/>
  <c r="D22" i="1" s="1"/>
  <c r="G21" i="1"/>
  <c r="U16" i="1"/>
  <c r="U10" i="1"/>
  <c r="G23" i="1"/>
  <c r="T12" i="1"/>
  <c r="D21" i="1" s="1"/>
  <c r="F22" i="1"/>
  <c r="D25" i="1" l="1"/>
  <c r="D23" i="1"/>
</calcChain>
</file>

<file path=xl/sharedStrings.xml><?xml version="1.0" encoding="utf-8"?>
<sst xmlns="http://schemas.openxmlformats.org/spreadsheetml/2006/main" count="92" uniqueCount="29">
  <si>
    <t>Sätze</t>
  </si>
  <si>
    <t>Satz 1</t>
  </si>
  <si>
    <t>Satz 2</t>
  </si>
  <si>
    <t>Satz 3</t>
  </si>
  <si>
    <t>Punkte</t>
  </si>
  <si>
    <t>Abschluss</t>
  </si>
  <si>
    <t>Spiele</t>
  </si>
  <si>
    <t>T.Schulte</t>
  </si>
  <si>
    <t>T.Grönsund</t>
  </si>
  <si>
    <t>M.Grönsund</t>
  </si>
  <si>
    <t>F.Hirschberg</t>
  </si>
  <si>
    <t>C.Herbstreich</t>
  </si>
  <si>
    <t>N.Reckmann</t>
  </si>
  <si>
    <t>J.Lobsien</t>
  </si>
  <si>
    <t>J.Witt</t>
  </si>
  <si>
    <t>U16M</t>
  </si>
  <si>
    <t>A.Last</t>
  </si>
  <si>
    <t>S.Cordts</t>
  </si>
  <si>
    <t>D.Leca</t>
  </si>
  <si>
    <t>L.Lange</t>
  </si>
  <si>
    <t>J.Remstedt</t>
  </si>
  <si>
    <t>L.Ramson</t>
  </si>
  <si>
    <t>M.Coopmeiners</t>
  </si>
  <si>
    <t>A.Last /S.Cordts</t>
  </si>
  <si>
    <t>D.Leca/L.Lange</t>
  </si>
  <si>
    <t>J.Remstedt/K.Strenge</t>
  </si>
  <si>
    <t>L.Ramson/M.Coopmeiners</t>
  </si>
  <si>
    <t>T.Grönsund/T.Schulte</t>
  </si>
  <si>
    <t>M.Grönsund/F.Hirschberg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</si>
</sst>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/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0" fontId="2" fillId="3" borderId="0" xfId="0" applyFont="1" applyFill="1"/>
    <xf numFmtId="0" fontId="2" fillId="3" borderId="1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0" fillId="0" borderId="0" xfId="0" applyBorder="1" applyAlignment="1">
      <alignment horizontal="center"/>
    </xf>
    <xf numFmtId="0" fontId="2" fillId="0" borderId="0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0" fontId="2" fillId="8" borderId="1" xfId="0" applyFont="1" applyFill="1" applyBorder="1"/>
    <xf numFmtId="0" fontId="3" fillId="0" borderId="0" xfId="0" applyFont="1" applyFill="1"/>
    <xf numFmtId="0" fontId="2" fillId="0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9" borderId="0" xfId="0" applyFont="1" applyFill="1"/>
    <xf numFmtId="0" fontId="5" fillId="0" borderId="0" xfId="0" applyFont="1" applyFill="1"/>
    <xf numFmtId="0" fontId="4" fillId="0" borderId="0" xfId="0" applyFont="1"/>
    <xf numFmtId="0" fontId="5" fillId="10" borderId="0" xfId="0" applyFont="1" applyFill="1"/>
    <xf numFmtId="0" fontId="5" fillId="11" borderId="0" xfId="0" applyFont="1" applyFill="1"/>
    <xf numFmtId="0" fontId="5" fillId="12" borderId="0" xfId="0" applyFont="1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9" borderId="1" xfId="0" applyFont="1" applyFill="1" applyBorder="1"/>
    <xf numFmtId="0" fontId="5" fillId="10" borderId="1" xfId="0" applyFont="1" applyFill="1" applyBorder="1"/>
    <xf numFmtId="0" fontId="4" fillId="0" borderId="1" xfId="0" applyFont="1" applyBorder="1" applyAlignment="1">
      <alignment horizontal="center"/>
    </xf>
    <xf numFmtId="0" fontId="5" fillId="11" borderId="1" xfId="0" applyFont="1" applyFill="1" applyBorder="1"/>
    <xf numFmtId="0" fontId="5" fillId="12" borderId="1" xfId="0" applyFont="1" applyFill="1" applyBorder="1"/>
    <xf numFmtId="0" fontId="6" fillId="0" borderId="0" xfId="0" applyFont="1" applyFill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1" borderId="8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2" fillId="10" borderId="1" xfId="0" applyFont="1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view="pageLayout" topLeftCell="A2" zoomScaleNormal="100" workbookViewId="0">
      <selection activeCell="P15" sqref="P15"/>
    </sheetView>
  </sheetViews>
  <sheetFormatPr baseColWidth="10" defaultRowHeight="12.75" x14ac:dyDescent="0.2"/>
  <cols>
    <col min="2" max="2" width="10.5703125" bestFit="1" customWidth="1"/>
    <col min="3" max="3" width="9.8554687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22" t="s">
        <v>16</v>
      </c>
      <c r="C1" s="5"/>
    </row>
    <row r="2" spans="1:21" x14ac:dyDescent="0.2">
      <c r="A2" s="1">
        <v>2</v>
      </c>
      <c r="B2" s="23" t="s">
        <v>17</v>
      </c>
      <c r="C2" s="5"/>
    </row>
    <row r="3" spans="1:21" x14ac:dyDescent="0.2">
      <c r="A3" s="1">
        <v>3</v>
      </c>
      <c r="B3" s="24" t="s">
        <v>18</v>
      </c>
      <c r="C3" s="5"/>
    </row>
    <row r="4" spans="1:21" x14ac:dyDescent="0.2">
      <c r="A4" s="1">
        <v>4</v>
      </c>
      <c r="B4" s="5" t="s">
        <v>19</v>
      </c>
      <c r="C4" s="5"/>
    </row>
    <row r="5" spans="1:21" x14ac:dyDescent="0.2">
      <c r="A5" s="25"/>
      <c r="B5" s="26"/>
      <c r="C5" s="26"/>
      <c r="D5" s="69" t="s">
        <v>1</v>
      </c>
      <c r="E5" s="69"/>
      <c r="F5" s="69" t="s">
        <v>2</v>
      </c>
      <c r="G5" s="69"/>
      <c r="H5" s="69" t="s">
        <v>3</v>
      </c>
      <c r="I5" s="69"/>
      <c r="P5" s="69" t="s">
        <v>0</v>
      </c>
      <c r="Q5" s="69"/>
      <c r="R5" s="69" t="s">
        <v>6</v>
      </c>
      <c r="S5" s="69"/>
      <c r="T5" s="69" t="s">
        <v>4</v>
      </c>
      <c r="U5" s="69"/>
    </row>
    <row r="6" spans="1:21" x14ac:dyDescent="0.2">
      <c r="A6" s="25">
        <v>1</v>
      </c>
      <c r="B6" s="27" t="str">
        <f>B1</f>
        <v>A.Last</v>
      </c>
      <c r="C6" s="28" t="str">
        <f>B2</f>
        <v>S.Cordts</v>
      </c>
      <c r="D6" s="21">
        <v>6</v>
      </c>
      <c r="E6" s="21">
        <v>3</v>
      </c>
      <c r="F6" s="21">
        <v>4</v>
      </c>
      <c r="G6" s="21">
        <v>6</v>
      </c>
      <c r="H6" s="21">
        <v>6</v>
      </c>
      <c r="I6" s="21">
        <v>3</v>
      </c>
      <c r="J6">
        <f t="shared" ref="J6:J11" si="0">IF(D6&gt;E6,1,0)</f>
        <v>1</v>
      </c>
      <c r="K6">
        <f t="shared" ref="K6:K11" si="1">IF(F6&gt;G6,1,0)</f>
        <v>0</v>
      </c>
      <c r="L6">
        <f t="shared" ref="L6:L11" si="2">IF(H6&gt;I6,1,0)</f>
        <v>1</v>
      </c>
      <c r="M6">
        <f t="shared" ref="M6:M11" si="3">IF(E6&gt;D6,1,0)</f>
        <v>0</v>
      </c>
      <c r="N6">
        <f t="shared" ref="N6:N11" si="4">IF(G6&gt;F6,1,0)</f>
        <v>1</v>
      </c>
      <c r="O6">
        <f t="shared" ref="O6:O11" si="5">IF(I6&gt;H6,1,0)</f>
        <v>0</v>
      </c>
      <c r="P6" s="21">
        <f t="shared" ref="P6:P11" si="6">SUM(J6:L6)</f>
        <v>2</v>
      </c>
      <c r="Q6" s="21">
        <f t="shared" ref="Q6:Q11" si="7">SUM(M6:O6)</f>
        <v>1</v>
      </c>
      <c r="R6" s="21">
        <f t="shared" ref="R6:S11" si="8">SUM(D6,F6,H6)</f>
        <v>16</v>
      </c>
      <c r="S6" s="21">
        <f t="shared" si="8"/>
        <v>12</v>
      </c>
      <c r="T6" s="21">
        <f t="shared" ref="T6:T11" si="9">IF(P6&gt;Q6,2,0)</f>
        <v>2</v>
      </c>
      <c r="U6" s="21">
        <f t="shared" ref="U6:U11" si="10">IF(Q6&gt;P6,2,0)</f>
        <v>0</v>
      </c>
    </row>
    <row r="7" spans="1:21" x14ac:dyDescent="0.2">
      <c r="A7" s="25">
        <v>2</v>
      </c>
      <c r="B7" s="29" t="str">
        <f>B3</f>
        <v>D.Leca</v>
      </c>
      <c r="C7" s="6" t="str">
        <f>B4</f>
        <v>L.Lange</v>
      </c>
      <c r="D7" s="21">
        <v>2</v>
      </c>
      <c r="E7" s="21">
        <v>6</v>
      </c>
      <c r="F7" s="21">
        <v>6</v>
      </c>
      <c r="G7" s="21">
        <v>1</v>
      </c>
      <c r="H7" s="21">
        <v>5</v>
      </c>
      <c r="I7" s="21">
        <v>7</v>
      </c>
      <c r="J7">
        <f t="shared" si="0"/>
        <v>0</v>
      </c>
      <c r="K7">
        <f t="shared" si="1"/>
        <v>1</v>
      </c>
      <c r="L7">
        <f t="shared" si="2"/>
        <v>0</v>
      </c>
      <c r="M7">
        <f t="shared" si="3"/>
        <v>1</v>
      </c>
      <c r="N7">
        <f t="shared" si="4"/>
        <v>0</v>
      </c>
      <c r="O7">
        <f t="shared" si="5"/>
        <v>1</v>
      </c>
      <c r="P7" s="21">
        <f t="shared" si="6"/>
        <v>1</v>
      </c>
      <c r="Q7" s="21">
        <f t="shared" si="7"/>
        <v>2</v>
      </c>
      <c r="R7" s="21">
        <f t="shared" si="8"/>
        <v>13</v>
      </c>
      <c r="S7" s="21">
        <f t="shared" si="8"/>
        <v>14</v>
      </c>
      <c r="T7" s="21">
        <f t="shared" si="9"/>
        <v>0</v>
      </c>
      <c r="U7" s="21">
        <f t="shared" si="10"/>
        <v>2</v>
      </c>
    </row>
    <row r="8" spans="1:21" x14ac:dyDescent="0.2">
      <c r="A8" s="25">
        <v>3</v>
      </c>
      <c r="B8" s="27" t="str">
        <f>B1</f>
        <v>A.Last</v>
      </c>
      <c r="C8" s="29" t="str">
        <f>B3</f>
        <v>D.Leca</v>
      </c>
      <c r="D8" s="21">
        <v>6</v>
      </c>
      <c r="E8" s="21">
        <v>0</v>
      </c>
      <c r="F8" s="21">
        <v>6</v>
      </c>
      <c r="G8" s="21">
        <v>1</v>
      </c>
      <c r="H8" s="21"/>
      <c r="I8" s="21"/>
      <c r="J8">
        <f t="shared" si="0"/>
        <v>1</v>
      </c>
      <c r="K8">
        <f t="shared" si="1"/>
        <v>1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1">
        <f t="shared" si="6"/>
        <v>2</v>
      </c>
      <c r="Q8" s="21">
        <f t="shared" si="7"/>
        <v>0</v>
      </c>
      <c r="R8" s="21">
        <f t="shared" si="8"/>
        <v>12</v>
      </c>
      <c r="S8" s="21">
        <f t="shared" si="8"/>
        <v>1</v>
      </c>
      <c r="T8" s="21">
        <f t="shared" si="9"/>
        <v>2</v>
      </c>
      <c r="U8" s="21">
        <f t="shared" si="10"/>
        <v>0</v>
      </c>
    </row>
    <row r="9" spans="1:21" x14ac:dyDescent="0.2">
      <c r="A9" s="25">
        <v>4</v>
      </c>
      <c r="B9" s="28" t="str">
        <f>B2</f>
        <v>S.Cordts</v>
      </c>
      <c r="C9" s="6" t="str">
        <f>B4</f>
        <v>L.Lange</v>
      </c>
      <c r="D9" s="21">
        <v>6</v>
      </c>
      <c r="E9" s="21">
        <v>1</v>
      </c>
      <c r="F9" s="21">
        <v>6</v>
      </c>
      <c r="G9" s="21">
        <v>2</v>
      </c>
      <c r="H9" s="21"/>
      <c r="I9" s="21"/>
      <c r="J9">
        <f t="shared" si="0"/>
        <v>1</v>
      </c>
      <c r="K9">
        <f t="shared" si="1"/>
        <v>1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1">
        <f t="shared" si="6"/>
        <v>2</v>
      </c>
      <c r="Q9" s="21">
        <f t="shared" si="7"/>
        <v>0</v>
      </c>
      <c r="R9" s="21">
        <f t="shared" si="8"/>
        <v>12</v>
      </c>
      <c r="S9" s="21">
        <f t="shared" si="8"/>
        <v>3</v>
      </c>
      <c r="T9" s="21">
        <f t="shared" si="9"/>
        <v>2</v>
      </c>
      <c r="U9" s="21">
        <f t="shared" si="10"/>
        <v>0</v>
      </c>
    </row>
    <row r="10" spans="1:21" x14ac:dyDescent="0.2">
      <c r="A10" s="25">
        <v>5</v>
      </c>
      <c r="B10" s="27" t="str">
        <f>B1</f>
        <v>A.Last</v>
      </c>
      <c r="C10" s="6" t="str">
        <f>B4</f>
        <v>L.Lange</v>
      </c>
      <c r="D10" s="21">
        <v>6</v>
      </c>
      <c r="E10" s="21">
        <v>0</v>
      </c>
      <c r="F10" s="21">
        <v>6</v>
      </c>
      <c r="G10" s="21">
        <v>1</v>
      </c>
      <c r="H10" s="21"/>
      <c r="I10" s="21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1">
        <f t="shared" si="6"/>
        <v>2</v>
      </c>
      <c r="Q10" s="21">
        <f t="shared" si="7"/>
        <v>0</v>
      </c>
      <c r="R10" s="21">
        <f t="shared" si="8"/>
        <v>12</v>
      </c>
      <c r="S10" s="21">
        <f t="shared" si="8"/>
        <v>1</v>
      </c>
      <c r="T10" s="21">
        <f t="shared" si="9"/>
        <v>2</v>
      </c>
      <c r="U10" s="21">
        <f t="shared" si="10"/>
        <v>0</v>
      </c>
    </row>
    <row r="11" spans="1:21" x14ac:dyDescent="0.2">
      <c r="A11" s="25">
        <v>6</v>
      </c>
      <c r="B11" s="28" t="str">
        <f>B2</f>
        <v>S.Cordts</v>
      </c>
      <c r="C11" s="29" t="str">
        <f>B3</f>
        <v>D.Leca</v>
      </c>
      <c r="D11" s="21">
        <v>6</v>
      </c>
      <c r="E11" s="21">
        <v>2</v>
      </c>
      <c r="F11" s="21">
        <v>6</v>
      </c>
      <c r="G11" s="21">
        <v>2</v>
      </c>
      <c r="H11" s="21"/>
      <c r="I11" s="21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1">
        <f t="shared" si="6"/>
        <v>2</v>
      </c>
      <c r="Q11" s="21">
        <f t="shared" si="7"/>
        <v>0</v>
      </c>
      <c r="R11" s="21">
        <f t="shared" si="8"/>
        <v>12</v>
      </c>
      <c r="S11" s="21">
        <f t="shared" si="8"/>
        <v>4</v>
      </c>
      <c r="T11" s="21">
        <f t="shared" si="9"/>
        <v>2</v>
      </c>
      <c r="U11" s="21">
        <f t="shared" si="10"/>
        <v>0</v>
      </c>
    </row>
    <row r="12" spans="1:21" x14ac:dyDescent="0.2">
      <c r="B12" s="5"/>
      <c r="C12" s="5"/>
    </row>
    <row r="13" spans="1:21" x14ac:dyDescent="0.2">
      <c r="B13" s="5"/>
      <c r="C13" s="5"/>
    </row>
    <row r="14" spans="1:21" ht="13.5" thickBot="1" x14ac:dyDescent="0.25">
      <c r="B14" s="30" t="s">
        <v>5</v>
      </c>
      <c r="C14" s="5"/>
    </row>
    <row r="15" spans="1:21" ht="13.5" thickBot="1" x14ac:dyDescent="0.25">
      <c r="B15" s="5"/>
      <c r="C15" s="31"/>
      <c r="D15" s="66" t="s">
        <v>4</v>
      </c>
      <c r="E15" s="67"/>
      <c r="F15" s="66" t="s">
        <v>0</v>
      </c>
      <c r="G15" s="67"/>
      <c r="H15" s="68" t="s">
        <v>6</v>
      </c>
      <c r="I15" s="67"/>
    </row>
    <row r="16" spans="1:21" ht="13.5" thickBot="1" x14ac:dyDescent="0.25">
      <c r="B16" s="7">
        <v>1</v>
      </c>
      <c r="C16" s="32" t="str">
        <f>B1</f>
        <v>A.Last</v>
      </c>
      <c r="D16" s="64">
        <f>SUM(T6,T8,T10)</f>
        <v>6</v>
      </c>
      <c r="E16" s="65"/>
      <c r="F16" s="33">
        <f>SUM(P6,P8,P10)</f>
        <v>6</v>
      </c>
      <c r="G16" s="34">
        <f>SUM(Q6,Q8,Q10)</f>
        <v>1</v>
      </c>
      <c r="H16" s="35">
        <f>SUM(R6,R8,R10)</f>
        <v>40</v>
      </c>
      <c r="I16" s="34">
        <f>SUM(S6,S8,S10)</f>
        <v>14</v>
      </c>
    </row>
    <row r="17" spans="2:9" ht="13.5" thickBot="1" x14ac:dyDescent="0.25">
      <c r="B17" s="7">
        <v>2</v>
      </c>
      <c r="C17" s="36" t="str">
        <f>B2</f>
        <v>S.Cordts</v>
      </c>
      <c r="D17" s="64">
        <f>SUM(U6,T9,T11)</f>
        <v>4</v>
      </c>
      <c r="E17" s="65"/>
      <c r="F17" s="33">
        <f>SUM(Q6,P9,P11)</f>
        <v>5</v>
      </c>
      <c r="G17" s="34">
        <f>SUM(P6,Q9,Q11)</f>
        <v>2</v>
      </c>
      <c r="H17" s="35">
        <f>SUM(S6,R9,R11)</f>
        <v>36</v>
      </c>
      <c r="I17" s="34">
        <f>SUM(R6,S9,S11)</f>
        <v>23</v>
      </c>
    </row>
    <row r="18" spans="2:9" ht="13.5" thickBot="1" x14ac:dyDescent="0.25">
      <c r="B18" s="7">
        <v>4</v>
      </c>
      <c r="C18" s="37" t="str">
        <f>B3</f>
        <v>D.Leca</v>
      </c>
      <c r="D18" s="64">
        <f>SUM(T7,U8,U11)</f>
        <v>0</v>
      </c>
      <c r="E18" s="65"/>
      <c r="F18" s="33">
        <f>SUM(P7,Q8,Q11)</f>
        <v>1</v>
      </c>
      <c r="G18" s="34">
        <f>SUM(Q7,P8,P11)</f>
        <v>6</v>
      </c>
      <c r="H18" s="35">
        <f>SUM(R7,S8,S11)</f>
        <v>18</v>
      </c>
      <c r="I18" s="34">
        <f>SUM(S7,R8,R11)</f>
        <v>38</v>
      </c>
    </row>
    <row r="19" spans="2:9" ht="13.5" thickBot="1" x14ac:dyDescent="0.25">
      <c r="B19" s="7">
        <v>3</v>
      </c>
      <c r="C19" s="38" t="str">
        <f>B4</f>
        <v>L.Lange</v>
      </c>
      <c r="D19" s="64">
        <f>SUM(U7,U9,U10)</f>
        <v>2</v>
      </c>
      <c r="E19" s="65"/>
      <c r="F19" s="33">
        <f>SUM(Q7,Q9,Q10)</f>
        <v>2</v>
      </c>
      <c r="G19" s="34">
        <f>SUM(P7,P9,P10)</f>
        <v>5</v>
      </c>
      <c r="H19" s="35">
        <f>SUM(S7,S9,S10)</f>
        <v>18</v>
      </c>
      <c r="I19" s="34">
        <f>SUM(R7,R9,R10)</f>
        <v>37</v>
      </c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e.V.&amp;CClubmeisterschaften 2016
Einzel / U 16W</oddHeader>
    <oddFooter>&amp;Z&amp;F&amp;RSeite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view="pageLayout" topLeftCell="A2" zoomScaleNormal="100" workbookViewId="0">
      <selection activeCell="B19" sqref="B19"/>
    </sheetView>
  </sheetViews>
  <sheetFormatPr baseColWidth="10" defaultRowHeight="12.75" x14ac:dyDescent="0.2"/>
  <cols>
    <col min="2" max="3" width="15.140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22" t="s">
        <v>20</v>
      </c>
      <c r="C1" s="5"/>
    </row>
    <row r="2" spans="1:21" x14ac:dyDescent="0.2">
      <c r="A2" s="1">
        <v>2</v>
      </c>
      <c r="B2" s="23"/>
      <c r="C2" s="5"/>
    </row>
    <row r="3" spans="1:21" x14ac:dyDescent="0.2">
      <c r="A3" s="1">
        <v>3</v>
      </c>
      <c r="B3" s="24" t="s">
        <v>21</v>
      </c>
      <c r="C3" s="5"/>
    </row>
    <row r="4" spans="1:21" x14ac:dyDescent="0.2">
      <c r="A4" s="1">
        <v>4</v>
      </c>
      <c r="B4" s="5" t="s">
        <v>22</v>
      </c>
      <c r="C4" s="5"/>
    </row>
    <row r="5" spans="1:21" x14ac:dyDescent="0.2">
      <c r="A5" s="25"/>
      <c r="B5" s="26"/>
      <c r="C5" s="26"/>
      <c r="D5" s="69" t="s">
        <v>1</v>
      </c>
      <c r="E5" s="69"/>
      <c r="F5" s="69" t="s">
        <v>2</v>
      </c>
      <c r="G5" s="69"/>
      <c r="H5" s="69" t="s">
        <v>3</v>
      </c>
      <c r="I5" s="69"/>
      <c r="P5" s="69" t="s">
        <v>0</v>
      </c>
      <c r="Q5" s="69"/>
      <c r="R5" s="69" t="s">
        <v>6</v>
      </c>
      <c r="S5" s="69"/>
      <c r="T5" s="69" t="s">
        <v>4</v>
      </c>
      <c r="U5" s="69"/>
    </row>
    <row r="6" spans="1:21" x14ac:dyDescent="0.2">
      <c r="A6" s="25">
        <v>1</v>
      </c>
      <c r="B6" s="27" t="str">
        <f>B1</f>
        <v>J.Remstedt</v>
      </c>
      <c r="C6" s="28">
        <f>B2</f>
        <v>0</v>
      </c>
      <c r="D6" s="21"/>
      <c r="E6" s="21"/>
      <c r="F6" s="21"/>
      <c r="G6" s="21"/>
      <c r="H6" s="21"/>
      <c r="I6" s="21"/>
      <c r="J6">
        <f t="shared" ref="J6:J11" si="0">IF(D6&gt;E6,1,0)</f>
        <v>0</v>
      </c>
      <c r="K6">
        <f t="shared" ref="K6:K11" si="1">IF(F6&gt;G6,1,0)</f>
        <v>0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21">
        <f t="shared" ref="P6:P11" si="6">SUM(J6:L6)</f>
        <v>0</v>
      </c>
      <c r="Q6" s="21">
        <f t="shared" ref="Q6:Q11" si="7">SUM(M6:O6)</f>
        <v>0</v>
      </c>
      <c r="R6" s="21">
        <f t="shared" ref="R6:S11" si="8">SUM(D6,F6,H6)</f>
        <v>0</v>
      </c>
      <c r="S6" s="21">
        <f t="shared" si="8"/>
        <v>0</v>
      </c>
      <c r="T6" s="21">
        <f t="shared" ref="T6:T11" si="9">IF(P6&gt;Q6,2,0)</f>
        <v>0</v>
      </c>
      <c r="U6" s="21">
        <f t="shared" ref="U6:U11" si="10">IF(Q6&gt;P6,2,0)</f>
        <v>0</v>
      </c>
    </row>
    <row r="7" spans="1:21" x14ac:dyDescent="0.2">
      <c r="A7" s="25">
        <v>2</v>
      </c>
      <c r="B7" s="29" t="str">
        <f>B3</f>
        <v>L.Ramson</v>
      </c>
      <c r="C7" s="6" t="str">
        <f>B4</f>
        <v>M.Coopmeiners</v>
      </c>
      <c r="D7" s="21">
        <v>6</v>
      </c>
      <c r="E7" s="21">
        <v>0</v>
      </c>
      <c r="F7" s="21">
        <v>6</v>
      </c>
      <c r="G7" s="21">
        <v>2</v>
      </c>
      <c r="H7" s="21"/>
      <c r="I7" s="21"/>
      <c r="J7">
        <f t="shared" si="0"/>
        <v>1</v>
      </c>
      <c r="K7">
        <f t="shared" si="1"/>
        <v>1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21">
        <f t="shared" si="6"/>
        <v>2</v>
      </c>
      <c r="Q7" s="21">
        <f t="shared" si="7"/>
        <v>0</v>
      </c>
      <c r="R7" s="21">
        <f t="shared" si="8"/>
        <v>12</v>
      </c>
      <c r="S7" s="21">
        <f t="shared" si="8"/>
        <v>2</v>
      </c>
      <c r="T7" s="21">
        <f t="shared" si="9"/>
        <v>2</v>
      </c>
      <c r="U7" s="21">
        <f t="shared" si="10"/>
        <v>0</v>
      </c>
    </row>
    <row r="8" spans="1:21" x14ac:dyDescent="0.2">
      <c r="A8" s="25">
        <v>3</v>
      </c>
      <c r="B8" s="27" t="str">
        <f>B1</f>
        <v>J.Remstedt</v>
      </c>
      <c r="C8" s="29" t="str">
        <f>B3</f>
        <v>L.Ramson</v>
      </c>
      <c r="D8" s="21">
        <v>2</v>
      </c>
      <c r="E8" s="21">
        <v>6</v>
      </c>
      <c r="F8" s="21">
        <v>0</v>
      </c>
      <c r="G8" s="21">
        <v>6</v>
      </c>
      <c r="H8" s="21"/>
      <c r="I8" s="21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21">
        <f t="shared" si="6"/>
        <v>0</v>
      </c>
      <c r="Q8" s="21">
        <f t="shared" si="7"/>
        <v>2</v>
      </c>
      <c r="R8" s="21">
        <f t="shared" si="8"/>
        <v>2</v>
      </c>
      <c r="S8" s="21">
        <f t="shared" si="8"/>
        <v>12</v>
      </c>
      <c r="T8" s="21">
        <f t="shared" si="9"/>
        <v>0</v>
      </c>
      <c r="U8" s="21">
        <f t="shared" si="10"/>
        <v>2</v>
      </c>
    </row>
    <row r="9" spans="1:21" x14ac:dyDescent="0.2">
      <c r="A9" s="25">
        <v>4</v>
      </c>
      <c r="B9" s="28">
        <f>B2</f>
        <v>0</v>
      </c>
      <c r="C9" s="6" t="str">
        <f>B4</f>
        <v>M.Coopmeiners</v>
      </c>
      <c r="D9" s="21"/>
      <c r="E9" s="21"/>
      <c r="F9" s="21"/>
      <c r="G9" s="21"/>
      <c r="H9" s="21"/>
      <c r="I9" s="21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1">
        <f t="shared" si="6"/>
        <v>0</v>
      </c>
      <c r="Q9" s="21">
        <f t="shared" si="7"/>
        <v>0</v>
      </c>
      <c r="R9" s="21">
        <f t="shared" si="8"/>
        <v>0</v>
      </c>
      <c r="S9" s="21">
        <f t="shared" si="8"/>
        <v>0</v>
      </c>
      <c r="T9" s="21">
        <f t="shared" si="9"/>
        <v>0</v>
      </c>
      <c r="U9" s="21">
        <f t="shared" si="10"/>
        <v>0</v>
      </c>
    </row>
    <row r="10" spans="1:21" x14ac:dyDescent="0.2">
      <c r="A10" s="25">
        <v>5</v>
      </c>
      <c r="B10" s="27" t="str">
        <f>B1</f>
        <v>J.Remstedt</v>
      </c>
      <c r="C10" s="6" t="str">
        <f>B4</f>
        <v>M.Coopmeiners</v>
      </c>
      <c r="D10" s="21">
        <v>7</v>
      </c>
      <c r="E10" s="21">
        <v>5</v>
      </c>
      <c r="F10" s="21">
        <v>6</v>
      </c>
      <c r="G10" s="21">
        <v>0</v>
      </c>
      <c r="H10" s="21"/>
      <c r="I10" s="21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1">
        <f t="shared" si="6"/>
        <v>2</v>
      </c>
      <c r="Q10" s="21">
        <f t="shared" si="7"/>
        <v>0</v>
      </c>
      <c r="R10" s="21">
        <f t="shared" si="8"/>
        <v>13</v>
      </c>
      <c r="S10" s="21">
        <f t="shared" si="8"/>
        <v>5</v>
      </c>
      <c r="T10" s="21">
        <f t="shared" si="9"/>
        <v>2</v>
      </c>
      <c r="U10" s="21">
        <f t="shared" si="10"/>
        <v>0</v>
      </c>
    </row>
    <row r="11" spans="1:21" x14ac:dyDescent="0.2">
      <c r="A11" s="25">
        <v>6</v>
      </c>
      <c r="B11" s="28">
        <f>B2</f>
        <v>0</v>
      </c>
      <c r="C11" s="29" t="str">
        <f>B3</f>
        <v>L.Ramson</v>
      </c>
      <c r="D11" s="21"/>
      <c r="E11" s="21"/>
      <c r="F11" s="21"/>
      <c r="G11" s="21"/>
      <c r="H11" s="21"/>
      <c r="I11" s="21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1">
        <f t="shared" si="6"/>
        <v>0</v>
      </c>
      <c r="Q11" s="21">
        <f t="shared" si="7"/>
        <v>0</v>
      </c>
      <c r="R11" s="21">
        <f t="shared" si="8"/>
        <v>0</v>
      </c>
      <c r="S11" s="21">
        <f t="shared" si="8"/>
        <v>0</v>
      </c>
      <c r="T11" s="21">
        <f t="shared" si="9"/>
        <v>0</v>
      </c>
      <c r="U11" s="21">
        <f t="shared" si="10"/>
        <v>0</v>
      </c>
    </row>
    <row r="12" spans="1:21" x14ac:dyDescent="0.2">
      <c r="B12" s="5"/>
      <c r="C12" s="5"/>
    </row>
    <row r="13" spans="1:21" x14ac:dyDescent="0.2">
      <c r="B13" s="5"/>
      <c r="C13" s="5"/>
    </row>
    <row r="14" spans="1:21" ht="13.5" thickBot="1" x14ac:dyDescent="0.25">
      <c r="B14" s="30" t="s">
        <v>5</v>
      </c>
      <c r="C14" s="5"/>
    </row>
    <row r="15" spans="1:21" ht="13.5" thickBot="1" x14ac:dyDescent="0.25">
      <c r="B15" s="5"/>
      <c r="C15" s="31"/>
      <c r="D15" s="66" t="s">
        <v>4</v>
      </c>
      <c r="E15" s="67"/>
      <c r="F15" s="66" t="s">
        <v>0</v>
      </c>
      <c r="G15" s="67"/>
      <c r="H15" s="68" t="s">
        <v>6</v>
      </c>
      <c r="I15" s="67"/>
    </row>
    <row r="16" spans="1:21" ht="13.5" thickBot="1" x14ac:dyDescent="0.25">
      <c r="B16" s="7">
        <v>2</v>
      </c>
      <c r="C16" s="32" t="str">
        <f>B1</f>
        <v>J.Remstedt</v>
      </c>
      <c r="D16" s="64">
        <f>SUM(T6,T8,T10)</f>
        <v>2</v>
      </c>
      <c r="E16" s="65"/>
      <c r="F16" s="33">
        <f>SUM(P6,P8,P10)</f>
        <v>2</v>
      </c>
      <c r="G16" s="34">
        <f>SUM(Q6,Q8,Q10)</f>
        <v>2</v>
      </c>
      <c r="H16" s="35">
        <f>SUM(R6,R8,R10)</f>
        <v>15</v>
      </c>
      <c r="I16" s="34">
        <f>SUM(S6,S8,S10)</f>
        <v>17</v>
      </c>
    </row>
    <row r="17" spans="2:9" ht="13.5" thickBot="1" x14ac:dyDescent="0.25">
      <c r="B17" s="7"/>
      <c r="C17" s="36">
        <f>B2</f>
        <v>0</v>
      </c>
      <c r="D17" s="64">
        <f>SUM(U6,T9,T11)</f>
        <v>0</v>
      </c>
      <c r="E17" s="65"/>
      <c r="F17" s="33">
        <f>SUM(Q6,P9,P11)</f>
        <v>0</v>
      </c>
      <c r="G17" s="34">
        <f>SUM(P6,Q9,Q11)</f>
        <v>0</v>
      </c>
      <c r="H17" s="35">
        <f>SUM(S6,R9,R11)</f>
        <v>0</v>
      </c>
      <c r="I17" s="34">
        <f>SUM(R6,S9,S11)</f>
        <v>0</v>
      </c>
    </row>
    <row r="18" spans="2:9" ht="13.5" thickBot="1" x14ac:dyDescent="0.25">
      <c r="B18" s="7">
        <v>1</v>
      </c>
      <c r="C18" s="37" t="str">
        <f>B3</f>
        <v>L.Ramson</v>
      </c>
      <c r="D18" s="64">
        <f>SUM(T7,U8,U11)</f>
        <v>4</v>
      </c>
      <c r="E18" s="65"/>
      <c r="F18" s="33">
        <f>SUM(P7,Q8,Q11)</f>
        <v>4</v>
      </c>
      <c r="G18" s="34">
        <f>SUM(Q7,P8,P11)</f>
        <v>0</v>
      </c>
      <c r="H18" s="35">
        <f>SUM(R7,S8,S11)</f>
        <v>24</v>
      </c>
      <c r="I18" s="34">
        <f>SUM(S7,R8,R11)</f>
        <v>4</v>
      </c>
    </row>
    <row r="19" spans="2:9" ht="13.5" thickBot="1" x14ac:dyDescent="0.25">
      <c r="B19" s="7">
        <v>3</v>
      </c>
      <c r="C19" s="38" t="str">
        <f>B4</f>
        <v>M.Coopmeiners</v>
      </c>
      <c r="D19" s="64">
        <f>SUM(U7,U9,U10)</f>
        <v>0</v>
      </c>
      <c r="E19" s="65"/>
      <c r="F19" s="33">
        <f>SUM(Q7,Q9,Q10)</f>
        <v>0</v>
      </c>
      <c r="G19" s="34">
        <f>SUM(P7,P9,P10)</f>
        <v>4</v>
      </c>
      <c r="H19" s="35">
        <f>SUM(S7,S9,S10)</f>
        <v>7</v>
      </c>
      <c r="I19" s="34">
        <f>SUM(R7,R9,R10)</f>
        <v>25</v>
      </c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e.V.&amp;CClubmeisterschaften 2016
Einzel / U 18W</oddHeader>
    <oddFooter>&amp;Z&amp;F&amp;RSeite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19"/>
  <sheetViews>
    <sheetView showGridLines="0" view="pageLayout" zoomScale="75" zoomScaleNormal="100" zoomScalePageLayoutView="75" workbookViewId="0">
      <selection activeCell="K6" sqref="K6"/>
    </sheetView>
  </sheetViews>
  <sheetFormatPr baseColWidth="10" defaultRowHeight="12.75" x14ac:dyDescent="0.2"/>
  <cols>
    <col min="2" max="3" width="1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22" t="s">
        <v>12</v>
      </c>
      <c r="C1" s="5"/>
    </row>
    <row r="2" spans="1:21" x14ac:dyDescent="0.2">
      <c r="A2" s="1">
        <v>2</v>
      </c>
      <c r="B2" s="23" t="s">
        <v>13</v>
      </c>
      <c r="C2" s="5"/>
    </row>
    <row r="3" spans="1:21" x14ac:dyDescent="0.2">
      <c r="A3" s="1">
        <v>3</v>
      </c>
      <c r="B3" s="24" t="s">
        <v>14</v>
      </c>
      <c r="C3" s="5"/>
    </row>
    <row r="4" spans="1:21" x14ac:dyDescent="0.2">
      <c r="A4" s="1">
        <v>4</v>
      </c>
      <c r="B4" s="5"/>
      <c r="C4" s="5"/>
    </row>
    <row r="5" spans="1:21" x14ac:dyDescent="0.2">
      <c r="A5" s="25"/>
      <c r="B5" s="26"/>
      <c r="C5" s="26"/>
      <c r="D5" s="69" t="s">
        <v>1</v>
      </c>
      <c r="E5" s="69"/>
      <c r="F5" s="69" t="s">
        <v>2</v>
      </c>
      <c r="G5" s="69"/>
      <c r="H5" s="69" t="s">
        <v>3</v>
      </c>
      <c r="I5" s="69"/>
      <c r="P5" s="69" t="s">
        <v>0</v>
      </c>
      <c r="Q5" s="69"/>
      <c r="R5" s="69" t="s">
        <v>6</v>
      </c>
      <c r="S5" s="69"/>
      <c r="T5" s="69" t="s">
        <v>4</v>
      </c>
      <c r="U5" s="69"/>
    </row>
    <row r="6" spans="1:21" x14ac:dyDescent="0.2">
      <c r="A6" s="25">
        <v>1</v>
      </c>
      <c r="B6" s="27" t="str">
        <f>B1</f>
        <v>N.Reckmann</v>
      </c>
      <c r="C6" s="28" t="str">
        <f>B2</f>
        <v>J.Lobsien</v>
      </c>
      <c r="D6" s="21">
        <v>6</v>
      </c>
      <c r="E6" s="21">
        <v>0</v>
      </c>
      <c r="F6" s="21">
        <v>6</v>
      </c>
      <c r="G6" s="21">
        <v>2</v>
      </c>
      <c r="H6" s="21"/>
      <c r="I6" s="21"/>
      <c r="J6">
        <f t="shared" ref="J6:J11" si="0">IF(D6&gt;E6,1,0)</f>
        <v>1</v>
      </c>
      <c r="K6">
        <f t="shared" ref="K6:K11" si="1">IF(F6&gt;G6,1,0)</f>
        <v>1</v>
      </c>
      <c r="L6">
        <f t="shared" ref="L6:L11" si="2">IF(H6&gt;I6,1,0)</f>
        <v>0</v>
      </c>
      <c r="M6">
        <f t="shared" ref="M6:M11" si="3">IF(E6&gt;D6,1,0)</f>
        <v>0</v>
      </c>
      <c r="N6">
        <f t="shared" ref="N6:N11" si="4">IF(G6&gt;F6,1,0)</f>
        <v>0</v>
      </c>
      <c r="O6">
        <f t="shared" ref="O6:O11" si="5">IF(I6&gt;H6,1,0)</f>
        <v>0</v>
      </c>
      <c r="P6" s="21">
        <f t="shared" ref="P6:P11" si="6">SUM(J6:L6)</f>
        <v>2</v>
      </c>
      <c r="Q6" s="21">
        <f t="shared" ref="Q6:Q11" si="7">SUM(M6:O6)</f>
        <v>0</v>
      </c>
      <c r="R6" s="21">
        <f t="shared" ref="R6:S11" si="8">SUM(D6,F6,H6)</f>
        <v>12</v>
      </c>
      <c r="S6" s="21">
        <f t="shared" si="8"/>
        <v>2</v>
      </c>
      <c r="T6" s="21">
        <f t="shared" ref="T6:T11" si="9">IF(P6&gt;Q6,2,0)</f>
        <v>2</v>
      </c>
      <c r="U6" s="21">
        <f t="shared" ref="U6:U11" si="10">IF(Q6&gt;P6,2,0)</f>
        <v>0</v>
      </c>
    </row>
    <row r="7" spans="1:21" x14ac:dyDescent="0.2">
      <c r="A7" s="25">
        <v>2</v>
      </c>
      <c r="B7" s="29" t="str">
        <f>B3</f>
        <v>J.Witt</v>
      </c>
      <c r="C7" s="6">
        <f>B4</f>
        <v>0</v>
      </c>
      <c r="D7" s="21"/>
      <c r="E7" s="21"/>
      <c r="F7" s="21"/>
      <c r="G7" s="21"/>
      <c r="H7" s="21"/>
      <c r="I7" s="21"/>
      <c r="J7">
        <f t="shared" si="0"/>
        <v>0</v>
      </c>
      <c r="K7">
        <f t="shared" si="1"/>
        <v>0</v>
      </c>
      <c r="L7">
        <f t="shared" si="2"/>
        <v>0</v>
      </c>
      <c r="M7">
        <f t="shared" si="3"/>
        <v>0</v>
      </c>
      <c r="N7">
        <f t="shared" si="4"/>
        <v>0</v>
      </c>
      <c r="O7">
        <f t="shared" si="5"/>
        <v>0</v>
      </c>
      <c r="P7" s="21">
        <f t="shared" si="6"/>
        <v>0</v>
      </c>
      <c r="Q7" s="21">
        <f t="shared" si="7"/>
        <v>0</v>
      </c>
      <c r="R7" s="21">
        <f t="shared" si="8"/>
        <v>0</v>
      </c>
      <c r="S7" s="21">
        <f t="shared" si="8"/>
        <v>0</v>
      </c>
      <c r="T7" s="21">
        <f t="shared" si="9"/>
        <v>0</v>
      </c>
      <c r="U7" s="21">
        <f t="shared" si="10"/>
        <v>0</v>
      </c>
    </row>
    <row r="8" spans="1:21" x14ac:dyDescent="0.2">
      <c r="A8" s="25">
        <v>3</v>
      </c>
      <c r="B8" s="27" t="str">
        <f>B1</f>
        <v>N.Reckmann</v>
      </c>
      <c r="C8" s="29" t="str">
        <f>B3</f>
        <v>J.Witt</v>
      </c>
      <c r="D8" s="21"/>
      <c r="E8" s="21"/>
      <c r="F8" s="21"/>
      <c r="G8" s="21"/>
      <c r="H8" s="21"/>
      <c r="I8" s="21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0</v>
      </c>
      <c r="N8">
        <f t="shared" si="4"/>
        <v>0</v>
      </c>
      <c r="O8">
        <f t="shared" si="5"/>
        <v>0</v>
      </c>
      <c r="P8" s="21">
        <f t="shared" si="6"/>
        <v>0</v>
      </c>
      <c r="Q8" s="21">
        <f t="shared" si="7"/>
        <v>0</v>
      </c>
      <c r="R8" s="21">
        <f t="shared" si="8"/>
        <v>0</v>
      </c>
      <c r="S8" s="21">
        <f t="shared" si="8"/>
        <v>0</v>
      </c>
      <c r="T8" s="21">
        <f t="shared" si="9"/>
        <v>0</v>
      </c>
      <c r="U8" s="21">
        <f t="shared" si="10"/>
        <v>0</v>
      </c>
    </row>
    <row r="9" spans="1:21" x14ac:dyDescent="0.2">
      <c r="A9" s="25">
        <v>4</v>
      </c>
      <c r="B9" s="28" t="str">
        <f>B2</f>
        <v>J.Lobsien</v>
      </c>
      <c r="C9" s="6">
        <f>B4</f>
        <v>0</v>
      </c>
      <c r="D9" s="21"/>
      <c r="E9" s="21"/>
      <c r="F9" s="21"/>
      <c r="G9" s="21"/>
      <c r="H9" s="21"/>
      <c r="I9" s="21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0</v>
      </c>
      <c r="N9">
        <f t="shared" si="4"/>
        <v>0</v>
      </c>
      <c r="O9">
        <f t="shared" si="5"/>
        <v>0</v>
      </c>
      <c r="P9" s="21">
        <f t="shared" si="6"/>
        <v>0</v>
      </c>
      <c r="Q9" s="21">
        <f t="shared" si="7"/>
        <v>0</v>
      </c>
      <c r="R9" s="21">
        <f t="shared" si="8"/>
        <v>0</v>
      </c>
      <c r="S9" s="21">
        <f t="shared" si="8"/>
        <v>0</v>
      </c>
      <c r="T9" s="21">
        <f t="shared" si="9"/>
        <v>0</v>
      </c>
      <c r="U9" s="21">
        <f t="shared" si="10"/>
        <v>0</v>
      </c>
    </row>
    <row r="10" spans="1:21" x14ac:dyDescent="0.2">
      <c r="A10" s="25">
        <v>5</v>
      </c>
      <c r="B10" s="27" t="str">
        <f>B1</f>
        <v>N.Reckmann</v>
      </c>
      <c r="C10" s="6">
        <f>B4</f>
        <v>0</v>
      </c>
      <c r="D10" s="21"/>
      <c r="E10" s="21"/>
      <c r="F10" s="21"/>
      <c r="G10" s="21"/>
      <c r="H10" s="21"/>
      <c r="I10" s="21"/>
      <c r="J10">
        <f t="shared" si="0"/>
        <v>0</v>
      </c>
      <c r="K10">
        <f t="shared" si="1"/>
        <v>0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1">
        <f t="shared" si="6"/>
        <v>0</v>
      </c>
      <c r="Q10" s="21">
        <f t="shared" si="7"/>
        <v>0</v>
      </c>
      <c r="R10" s="21">
        <f t="shared" si="8"/>
        <v>0</v>
      </c>
      <c r="S10" s="21">
        <f t="shared" si="8"/>
        <v>0</v>
      </c>
      <c r="T10" s="21">
        <f t="shared" si="9"/>
        <v>0</v>
      </c>
      <c r="U10" s="21">
        <f t="shared" si="10"/>
        <v>0</v>
      </c>
    </row>
    <row r="11" spans="1:21" x14ac:dyDescent="0.2">
      <c r="A11" s="25">
        <v>6</v>
      </c>
      <c r="B11" s="28" t="str">
        <f>B2</f>
        <v>J.Lobsien</v>
      </c>
      <c r="C11" s="29" t="str">
        <f>B3</f>
        <v>J.Witt</v>
      </c>
      <c r="D11" s="21">
        <v>3</v>
      </c>
      <c r="E11" s="21">
        <v>6</v>
      </c>
      <c r="F11" s="21">
        <v>3</v>
      </c>
      <c r="G11" s="21">
        <v>6</v>
      </c>
      <c r="H11" s="21"/>
      <c r="I11" s="21"/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1</v>
      </c>
      <c r="N11">
        <f t="shared" si="4"/>
        <v>1</v>
      </c>
      <c r="O11">
        <f t="shared" si="5"/>
        <v>0</v>
      </c>
      <c r="P11" s="21">
        <f t="shared" si="6"/>
        <v>0</v>
      </c>
      <c r="Q11" s="21">
        <f t="shared" si="7"/>
        <v>2</v>
      </c>
      <c r="R11" s="21">
        <f t="shared" si="8"/>
        <v>6</v>
      </c>
      <c r="S11" s="21">
        <f t="shared" si="8"/>
        <v>12</v>
      </c>
      <c r="T11" s="21">
        <f t="shared" si="9"/>
        <v>0</v>
      </c>
      <c r="U11" s="21">
        <f t="shared" si="10"/>
        <v>2</v>
      </c>
    </row>
    <row r="12" spans="1:21" x14ac:dyDescent="0.2">
      <c r="B12" s="5"/>
      <c r="C12" s="5"/>
    </row>
    <row r="13" spans="1:21" x14ac:dyDescent="0.2">
      <c r="B13" s="5"/>
      <c r="C13" s="5"/>
    </row>
    <row r="14" spans="1:21" ht="13.5" thickBot="1" x14ac:dyDescent="0.25">
      <c r="B14" s="30" t="s">
        <v>5</v>
      </c>
      <c r="C14" s="5"/>
    </row>
    <row r="15" spans="1:21" ht="13.5" thickBot="1" x14ac:dyDescent="0.25">
      <c r="B15" s="5"/>
      <c r="C15" s="31" t="s">
        <v>15</v>
      </c>
      <c r="D15" s="66" t="s">
        <v>4</v>
      </c>
      <c r="E15" s="67"/>
      <c r="F15" s="66" t="s">
        <v>0</v>
      </c>
      <c r="G15" s="67"/>
      <c r="H15" s="68" t="s">
        <v>6</v>
      </c>
      <c r="I15" s="67"/>
    </row>
    <row r="16" spans="1:21" ht="13.5" thickBot="1" x14ac:dyDescent="0.25">
      <c r="B16" s="7"/>
      <c r="C16" s="32" t="str">
        <f>B1</f>
        <v>N.Reckmann</v>
      </c>
      <c r="D16" s="64">
        <f>SUM(T6,T8,T10)</f>
        <v>2</v>
      </c>
      <c r="E16" s="65"/>
      <c r="F16" s="33">
        <f>SUM(P6,P8,P10)</f>
        <v>2</v>
      </c>
      <c r="G16" s="34">
        <f>SUM(Q6,Q8,Q10)</f>
        <v>0</v>
      </c>
      <c r="H16" s="35">
        <f>SUM(R6,R8,R10)</f>
        <v>12</v>
      </c>
      <c r="I16" s="34">
        <f>SUM(S6,S8,S10)</f>
        <v>2</v>
      </c>
    </row>
    <row r="17" spans="2:9" ht="13.5" thickBot="1" x14ac:dyDescent="0.25">
      <c r="B17" s="7"/>
      <c r="C17" s="36" t="str">
        <f>B2</f>
        <v>J.Lobsien</v>
      </c>
      <c r="D17" s="64">
        <f>SUM(U6,T9,T11)</f>
        <v>0</v>
      </c>
      <c r="E17" s="65"/>
      <c r="F17" s="33">
        <f>SUM(Q6,P9,P11)</f>
        <v>0</v>
      </c>
      <c r="G17" s="34">
        <f>SUM(P6,Q9,Q11)</f>
        <v>4</v>
      </c>
      <c r="H17" s="35">
        <f>SUM(S6,R9,R11)</f>
        <v>8</v>
      </c>
      <c r="I17" s="34">
        <f>SUM(R6,S9,S11)</f>
        <v>24</v>
      </c>
    </row>
    <row r="18" spans="2:9" ht="13.5" thickBot="1" x14ac:dyDescent="0.25">
      <c r="B18" s="7"/>
      <c r="C18" s="37" t="str">
        <f>B3</f>
        <v>J.Witt</v>
      </c>
      <c r="D18" s="64">
        <f>SUM(T7,U8,U11)</f>
        <v>2</v>
      </c>
      <c r="E18" s="65"/>
      <c r="F18" s="33">
        <f>SUM(P7,Q8,Q11)</f>
        <v>2</v>
      </c>
      <c r="G18" s="34">
        <f>SUM(Q7,P8,P11)</f>
        <v>0</v>
      </c>
      <c r="H18" s="35">
        <f>SUM(R7,S8,S11)</f>
        <v>12</v>
      </c>
      <c r="I18" s="34">
        <f>SUM(S7,R8,R11)</f>
        <v>6</v>
      </c>
    </row>
    <row r="19" spans="2:9" ht="13.5" thickBot="1" x14ac:dyDescent="0.25">
      <c r="B19" s="7"/>
      <c r="C19" s="38">
        <f>B4</f>
        <v>0</v>
      </c>
      <c r="D19" s="64">
        <f>SUM(U7,U9,U10)</f>
        <v>0</v>
      </c>
      <c r="E19" s="65"/>
      <c r="F19" s="33">
        <f>SUM(Q7,Q9,Q10)</f>
        <v>0</v>
      </c>
      <c r="G19" s="34">
        <f>SUM(P7,P9,P10)</f>
        <v>0</v>
      </c>
      <c r="H19" s="35">
        <f>SUM(S7,S9,S10)</f>
        <v>0</v>
      </c>
      <c r="I19" s="34">
        <f>SUM(R7,R9,R10)</f>
        <v>0</v>
      </c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 xml:space="preserve">&amp;LTC Tornesch e.V.&amp;CClubmeisterschaften 2016
Einzel / U16M-A
</oddHeader>
    <oddFooter>&amp;Z&amp;F&amp;RSeite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view="pageLayout" topLeftCell="A3" zoomScaleNormal="100" workbookViewId="0">
      <selection activeCell="P23" sqref="P4:W23"/>
    </sheetView>
  </sheetViews>
  <sheetFormatPr baseColWidth="10" defaultRowHeight="12.75" x14ac:dyDescent="0.2"/>
  <cols>
    <col min="2" max="3" width="13.140625" bestFit="1" customWidth="1"/>
    <col min="4" max="9" width="4.7109375" customWidth="1"/>
    <col min="10" max="15" width="2" customWidth="1"/>
    <col min="16" max="21" width="4.7109375" customWidth="1"/>
  </cols>
  <sheetData>
    <row r="1" spans="1:21" x14ac:dyDescent="0.2">
      <c r="A1" s="1">
        <v>1</v>
      </c>
      <c r="B1" s="9" t="s">
        <v>7</v>
      </c>
      <c r="C1" s="5"/>
    </row>
    <row r="2" spans="1:21" x14ac:dyDescent="0.2">
      <c r="A2" s="1">
        <v>2</v>
      </c>
      <c r="B2" s="11" t="s">
        <v>8</v>
      </c>
      <c r="C2" s="5"/>
    </row>
    <row r="3" spans="1:21" x14ac:dyDescent="0.2">
      <c r="A3" s="1">
        <v>3</v>
      </c>
      <c r="B3" s="13" t="s">
        <v>9</v>
      </c>
      <c r="C3" s="5"/>
    </row>
    <row r="4" spans="1:21" x14ac:dyDescent="0.2">
      <c r="A4" s="1">
        <v>4</v>
      </c>
      <c r="B4" s="15" t="s">
        <v>10</v>
      </c>
      <c r="C4" s="5"/>
    </row>
    <row r="5" spans="1:21" x14ac:dyDescent="0.2">
      <c r="A5" s="1">
        <v>5</v>
      </c>
      <c r="B5" s="5" t="s">
        <v>11</v>
      </c>
      <c r="C5" s="5"/>
    </row>
    <row r="6" spans="1:21" x14ac:dyDescent="0.2">
      <c r="A6" s="1"/>
      <c r="B6" s="5"/>
      <c r="C6" s="5"/>
      <c r="D6" s="73" t="s">
        <v>1</v>
      </c>
      <c r="E6" s="74"/>
      <c r="F6" s="73" t="s">
        <v>2</v>
      </c>
      <c r="G6" s="74"/>
      <c r="H6" s="75" t="s">
        <v>3</v>
      </c>
      <c r="I6" s="74"/>
      <c r="P6" s="69" t="s">
        <v>0</v>
      </c>
      <c r="Q6" s="69"/>
      <c r="R6" s="69" t="s">
        <v>6</v>
      </c>
      <c r="S6" s="69"/>
      <c r="T6" s="69" t="s">
        <v>4</v>
      </c>
      <c r="U6" s="69"/>
    </row>
    <row r="7" spans="1:21" x14ac:dyDescent="0.2">
      <c r="A7" s="1">
        <v>1</v>
      </c>
      <c r="B7" s="10" t="str">
        <f>B1</f>
        <v>T.Schulte</v>
      </c>
      <c r="C7" s="12" t="str">
        <f>B2</f>
        <v>T.Grönsund</v>
      </c>
      <c r="D7" s="2">
        <v>6</v>
      </c>
      <c r="E7" s="2">
        <v>7</v>
      </c>
      <c r="F7" s="2">
        <v>4</v>
      </c>
      <c r="G7" s="2">
        <v>6</v>
      </c>
      <c r="H7" s="2"/>
      <c r="I7" s="2"/>
      <c r="J7">
        <f t="shared" ref="J7:J16" si="0">IF(D7&gt;E7,1,0)</f>
        <v>0</v>
      </c>
      <c r="K7">
        <f t="shared" ref="K7:K16" si="1">IF(F7&gt;G7,1,0)</f>
        <v>0</v>
      </c>
      <c r="L7">
        <f t="shared" ref="L7:L16" si="2">IF(H7&gt;I7,1,0)</f>
        <v>0</v>
      </c>
      <c r="M7">
        <f t="shared" ref="M7:M16" si="3">IF(E7&gt;D7,1,0)</f>
        <v>1</v>
      </c>
      <c r="N7">
        <f t="shared" ref="N7:N16" si="4">IF(G7&gt;F7,1,0)</f>
        <v>1</v>
      </c>
      <c r="O7">
        <f t="shared" ref="O7:O16" si="5">IF(I7&gt;H7,1,0)</f>
        <v>0</v>
      </c>
      <c r="P7" s="2">
        <f t="shared" ref="P7:P16" si="6">SUM(J7:L7)</f>
        <v>0</v>
      </c>
      <c r="Q7" s="2">
        <f t="shared" ref="Q7:Q16" si="7">SUM(M7:O7)</f>
        <v>2</v>
      </c>
      <c r="R7" s="2">
        <f t="shared" ref="R7:R16" si="8">SUM(D7,F7,H7)</f>
        <v>10</v>
      </c>
      <c r="S7" s="2">
        <f t="shared" ref="S7:S16" si="9">SUM(E7,G7,I7)</f>
        <v>13</v>
      </c>
      <c r="T7" s="2">
        <f t="shared" ref="T7:T16" si="10">IF(P7&gt;Q7,2,0)</f>
        <v>0</v>
      </c>
      <c r="U7" s="2">
        <f t="shared" ref="U7:U16" si="11">IF(Q7&gt;P7,2,0)</f>
        <v>2</v>
      </c>
    </row>
    <row r="8" spans="1:21" x14ac:dyDescent="0.2">
      <c r="A8" s="1">
        <v>2</v>
      </c>
      <c r="B8" s="14" t="str">
        <f>B3</f>
        <v>M.Grönsund</v>
      </c>
      <c r="C8" s="16" t="str">
        <f>B4</f>
        <v>F.Hirschberg</v>
      </c>
      <c r="D8" s="2">
        <v>3</v>
      </c>
      <c r="E8" s="2">
        <v>6</v>
      </c>
      <c r="F8" s="2">
        <v>0</v>
      </c>
      <c r="G8" s="2">
        <v>6</v>
      </c>
      <c r="H8" s="2"/>
      <c r="I8" s="2"/>
      <c r="J8">
        <f t="shared" si="0"/>
        <v>0</v>
      </c>
      <c r="K8">
        <f t="shared" si="1"/>
        <v>0</v>
      </c>
      <c r="L8">
        <f t="shared" si="2"/>
        <v>0</v>
      </c>
      <c r="M8">
        <f t="shared" si="3"/>
        <v>1</v>
      </c>
      <c r="N8">
        <f t="shared" si="4"/>
        <v>1</v>
      </c>
      <c r="O8">
        <f t="shared" si="5"/>
        <v>0</v>
      </c>
      <c r="P8" s="2">
        <f t="shared" si="6"/>
        <v>0</v>
      </c>
      <c r="Q8" s="2">
        <f t="shared" si="7"/>
        <v>2</v>
      </c>
      <c r="R8" s="2">
        <f t="shared" si="8"/>
        <v>3</v>
      </c>
      <c r="S8" s="2">
        <f t="shared" si="9"/>
        <v>12</v>
      </c>
      <c r="T8" s="2">
        <f t="shared" si="10"/>
        <v>0</v>
      </c>
      <c r="U8" s="2">
        <f t="shared" si="11"/>
        <v>2</v>
      </c>
    </row>
    <row r="9" spans="1:21" x14ac:dyDescent="0.2">
      <c r="A9" s="1">
        <v>3</v>
      </c>
      <c r="B9" s="6" t="str">
        <f>B5</f>
        <v>C.Herbstreich</v>
      </c>
      <c r="C9" s="10" t="str">
        <f>B1</f>
        <v>T.Schulte</v>
      </c>
      <c r="D9" s="2">
        <v>0</v>
      </c>
      <c r="E9" s="2">
        <v>6</v>
      </c>
      <c r="F9" s="2">
        <v>1</v>
      </c>
      <c r="G9" s="2">
        <v>6</v>
      </c>
      <c r="H9" s="2"/>
      <c r="I9" s="2"/>
      <c r="J9">
        <f t="shared" si="0"/>
        <v>0</v>
      </c>
      <c r="K9">
        <f t="shared" si="1"/>
        <v>0</v>
      </c>
      <c r="L9">
        <f t="shared" si="2"/>
        <v>0</v>
      </c>
      <c r="M9">
        <f t="shared" si="3"/>
        <v>1</v>
      </c>
      <c r="N9">
        <f t="shared" si="4"/>
        <v>1</v>
      </c>
      <c r="O9">
        <f t="shared" si="5"/>
        <v>0</v>
      </c>
      <c r="P9" s="2">
        <f t="shared" si="6"/>
        <v>0</v>
      </c>
      <c r="Q9" s="2">
        <f t="shared" si="7"/>
        <v>2</v>
      </c>
      <c r="R9" s="2">
        <f t="shared" si="8"/>
        <v>1</v>
      </c>
      <c r="S9" s="2">
        <f t="shared" si="9"/>
        <v>12</v>
      </c>
      <c r="T9" s="2">
        <f t="shared" si="10"/>
        <v>0</v>
      </c>
      <c r="U9" s="2">
        <f t="shared" si="11"/>
        <v>2</v>
      </c>
    </row>
    <row r="10" spans="1:21" x14ac:dyDescent="0.2">
      <c r="A10" s="1">
        <v>4</v>
      </c>
      <c r="B10" s="12" t="str">
        <f>B2</f>
        <v>T.Grönsund</v>
      </c>
      <c r="C10" s="14" t="str">
        <f>B3</f>
        <v>M.Grönsund</v>
      </c>
      <c r="D10" s="2">
        <v>6</v>
      </c>
      <c r="E10" s="2">
        <v>1</v>
      </c>
      <c r="F10" s="2">
        <v>6</v>
      </c>
      <c r="G10" s="2">
        <v>1</v>
      </c>
      <c r="H10" s="2"/>
      <c r="I10" s="2"/>
      <c r="J10">
        <f t="shared" si="0"/>
        <v>1</v>
      </c>
      <c r="K10">
        <f t="shared" si="1"/>
        <v>1</v>
      </c>
      <c r="L10">
        <f t="shared" si="2"/>
        <v>0</v>
      </c>
      <c r="M10">
        <f t="shared" si="3"/>
        <v>0</v>
      </c>
      <c r="N10">
        <f t="shared" si="4"/>
        <v>0</v>
      </c>
      <c r="O10">
        <f t="shared" si="5"/>
        <v>0</v>
      </c>
      <c r="P10" s="2">
        <f t="shared" si="6"/>
        <v>2</v>
      </c>
      <c r="Q10" s="2">
        <f t="shared" si="7"/>
        <v>0</v>
      </c>
      <c r="R10" s="2">
        <f t="shared" si="8"/>
        <v>12</v>
      </c>
      <c r="S10" s="2">
        <f t="shared" si="9"/>
        <v>2</v>
      </c>
      <c r="T10" s="2">
        <f t="shared" si="10"/>
        <v>2</v>
      </c>
      <c r="U10" s="2">
        <f t="shared" si="11"/>
        <v>0</v>
      </c>
    </row>
    <row r="11" spans="1:21" x14ac:dyDescent="0.2">
      <c r="A11" s="1">
        <v>5</v>
      </c>
      <c r="B11" s="16" t="str">
        <f>B4</f>
        <v>F.Hirschberg</v>
      </c>
      <c r="C11" s="6" t="str">
        <f>B5</f>
        <v>C.Herbstreich</v>
      </c>
      <c r="D11" s="2">
        <v>6</v>
      </c>
      <c r="E11" s="2">
        <v>4</v>
      </c>
      <c r="F11" s="2">
        <v>6</v>
      </c>
      <c r="G11" s="2">
        <v>2</v>
      </c>
      <c r="H11" s="2"/>
      <c r="I11" s="2"/>
      <c r="J11">
        <f t="shared" si="0"/>
        <v>1</v>
      </c>
      <c r="K11">
        <f t="shared" si="1"/>
        <v>1</v>
      </c>
      <c r="L11">
        <f t="shared" si="2"/>
        <v>0</v>
      </c>
      <c r="M11">
        <f t="shared" si="3"/>
        <v>0</v>
      </c>
      <c r="N11">
        <f t="shared" si="4"/>
        <v>0</v>
      </c>
      <c r="O11">
        <f t="shared" si="5"/>
        <v>0</v>
      </c>
      <c r="P11" s="2">
        <f t="shared" si="6"/>
        <v>2</v>
      </c>
      <c r="Q11" s="2">
        <f t="shared" si="7"/>
        <v>0</v>
      </c>
      <c r="R11" s="2">
        <f t="shared" si="8"/>
        <v>12</v>
      </c>
      <c r="S11" s="2">
        <f t="shared" si="9"/>
        <v>6</v>
      </c>
      <c r="T11" s="2">
        <f t="shared" si="10"/>
        <v>2</v>
      </c>
      <c r="U11" s="2">
        <f t="shared" si="11"/>
        <v>0</v>
      </c>
    </row>
    <row r="12" spans="1:21" x14ac:dyDescent="0.2">
      <c r="A12" s="1">
        <v>6</v>
      </c>
      <c r="B12" s="10" t="str">
        <f>B1</f>
        <v>T.Schulte</v>
      </c>
      <c r="C12" s="14" t="str">
        <f>B3</f>
        <v>M.Grönsund</v>
      </c>
      <c r="D12" s="2">
        <v>3</v>
      </c>
      <c r="E12" s="2">
        <v>6</v>
      </c>
      <c r="F12" s="2">
        <v>1</v>
      </c>
      <c r="G12" s="2">
        <v>6</v>
      </c>
      <c r="H12" s="2"/>
      <c r="I12" s="2"/>
      <c r="J12">
        <f t="shared" si="0"/>
        <v>0</v>
      </c>
      <c r="K12">
        <f t="shared" si="1"/>
        <v>0</v>
      </c>
      <c r="L12">
        <f t="shared" si="2"/>
        <v>0</v>
      </c>
      <c r="M12">
        <f t="shared" si="3"/>
        <v>1</v>
      </c>
      <c r="N12">
        <f t="shared" si="4"/>
        <v>1</v>
      </c>
      <c r="O12">
        <f t="shared" si="5"/>
        <v>0</v>
      </c>
      <c r="P12" s="2">
        <f t="shared" si="6"/>
        <v>0</v>
      </c>
      <c r="Q12" s="2">
        <f t="shared" si="7"/>
        <v>2</v>
      </c>
      <c r="R12" s="2">
        <f t="shared" si="8"/>
        <v>4</v>
      </c>
      <c r="S12" s="2">
        <f t="shared" si="9"/>
        <v>12</v>
      </c>
      <c r="T12" s="2">
        <f t="shared" si="10"/>
        <v>0</v>
      </c>
      <c r="U12" s="2">
        <f t="shared" si="11"/>
        <v>2</v>
      </c>
    </row>
    <row r="13" spans="1:21" x14ac:dyDescent="0.2">
      <c r="A13" s="1">
        <v>7</v>
      </c>
      <c r="B13" s="12" t="str">
        <f>B2</f>
        <v>T.Grönsund</v>
      </c>
      <c r="C13" s="63" t="str">
        <f>B4</f>
        <v>F.Hirschberg</v>
      </c>
      <c r="D13" s="2">
        <v>3</v>
      </c>
      <c r="E13" s="2">
        <v>6</v>
      </c>
      <c r="F13" s="2">
        <v>6</v>
      </c>
      <c r="G13" s="2">
        <v>1</v>
      </c>
      <c r="H13" s="2">
        <v>1</v>
      </c>
      <c r="I13" s="2">
        <v>6</v>
      </c>
      <c r="J13">
        <f t="shared" si="0"/>
        <v>0</v>
      </c>
      <c r="K13">
        <f t="shared" si="1"/>
        <v>1</v>
      </c>
      <c r="L13">
        <f t="shared" si="2"/>
        <v>0</v>
      </c>
      <c r="M13">
        <f t="shared" si="3"/>
        <v>1</v>
      </c>
      <c r="N13">
        <f t="shared" si="4"/>
        <v>0</v>
      </c>
      <c r="O13">
        <f t="shared" si="5"/>
        <v>1</v>
      </c>
      <c r="P13" s="2">
        <f t="shared" si="6"/>
        <v>1</v>
      </c>
      <c r="Q13" s="2">
        <f t="shared" si="7"/>
        <v>2</v>
      </c>
      <c r="R13" s="2">
        <f t="shared" si="8"/>
        <v>10</v>
      </c>
      <c r="S13" s="2">
        <f t="shared" si="9"/>
        <v>13</v>
      </c>
      <c r="T13" s="2">
        <f t="shared" si="10"/>
        <v>0</v>
      </c>
      <c r="U13" s="2">
        <f t="shared" si="11"/>
        <v>2</v>
      </c>
    </row>
    <row r="14" spans="1:21" x14ac:dyDescent="0.2">
      <c r="A14" s="1">
        <v>8</v>
      </c>
      <c r="B14" s="6" t="str">
        <f>B5</f>
        <v>C.Herbstreich</v>
      </c>
      <c r="C14" s="14" t="str">
        <f>B3</f>
        <v>M.Grönsund</v>
      </c>
      <c r="D14" s="2">
        <v>3</v>
      </c>
      <c r="E14" s="2">
        <v>6</v>
      </c>
      <c r="F14" s="2">
        <v>1</v>
      </c>
      <c r="G14" s="2">
        <v>6</v>
      </c>
      <c r="H14" s="2"/>
      <c r="I14" s="2"/>
      <c r="J14">
        <f t="shared" si="0"/>
        <v>0</v>
      </c>
      <c r="K14">
        <f t="shared" si="1"/>
        <v>0</v>
      </c>
      <c r="L14">
        <f t="shared" si="2"/>
        <v>0</v>
      </c>
      <c r="M14">
        <f t="shared" si="3"/>
        <v>1</v>
      </c>
      <c r="N14">
        <f t="shared" si="4"/>
        <v>1</v>
      </c>
      <c r="O14">
        <f t="shared" si="5"/>
        <v>0</v>
      </c>
      <c r="P14" s="2">
        <f t="shared" si="6"/>
        <v>0</v>
      </c>
      <c r="Q14" s="2">
        <f t="shared" si="7"/>
        <v>2</v>
      </c>
      <c r="R14" s="2">
        <f t="shared" si="8"/>
        <v>4</v>
      </c>
      <c r="S14" s="2">
        <f t="shared" si="9"/>
        <v>12</v>
      </c>
      <c r="T14" s="2">
        <f t="shared" si="10"/>
        <v>0</v>
      </c>
      <c r="U14" s="2">
        <f t="shared" si="11"/>
        <v>2</v>
      </c>
    </row>
    <row r="15" spans="1:21" x14ac:dyDescent="0.2">
      <c r="A15" s="1">
        <v>9</v>
      </c>
      <c r="B15" s="10" t="str">
        <f>B1</f>
        <v>T.Schulte</v>
      </c>
      <c r="C15" s="16" t="str">
        <f>B4</f>
        <v>F.Hirschberg</v>
      </c>
      <c r="D15" s="2">
        <v>0</v>
      </c>
      <c r="E15" s="2">
        <v>6</v>
      </c>
      <c r="F15" s="2">
        <v>3</v>
      </c>
      <c r="G15" s="2">
        <v>6</v>
      </c>
      <c r="H15" s="2"/>
      <c r="I15" s="2"/>
      <c r="J15">
        <f t="shared" si="0"/>
        <v>0</v>
      </c>
      <c r="K15">
        <f t="shared" si="1"/>
        <v>0</v>
      </c>
      <c r="L15">
        <f t="shared" si="2"/>
        <v>0</v>
      </c>
      <c r="M15">
        <f t="shared" si="3"/>
        <v>1</v>
      </c>
      <c r="N15">
        <f t="shared" si="4"/>
        <v>1</v>
      </c>
      <c r="O15">
        <f t="shared" si="5"/>
        <v>0</v>
      </c>
      <c r="P15" s="2">
        <f t="shared" si="6"/>
        <v>0</v>
      </c>
      <c r="Q15" s="2">
        <f t="shared" si="7"/>
        <v>2</v>
      </c>
      <c r="R15" s="2">
        <f t="shared" si="8"/>
        <v>3</v>
      </c>
      <c r="S15" s="2">
        <f t="shared" si="9"/>
        <v>12</v>
      </c>
      <c r="T15" s="2">
        <f t="shared" si="10"/>
        <v>0</v>
      </c>
      <c r="U15" s="2">
        <f t="shared" si="11"/>
        <v>2</v>
      </c>
    </row>
    <row r="16" spans="1:21" x14ac:dyDescent="0.2">
      <c r="A16" s="1">
        <v>10</v>
      </c>
      <c r="B16" s="12" t="str">
        <f>B2</f>
        <v>T.Grönsund</v>
      </c>
      <c r="C16" s="6" t="str">
        <f>B5</f>
        <v>C.Herbstreich</v>
      </c>
      <c r="D16" s="2">
        <v>6</v>
      </c>
      <c r="E16" s="2">
        <v>0</v>
      </c>
      <c r="F16" s="2">
        <v>6</v>
      </c>
      <c r="G16" s="2">
        <v>2</v>
      </c>
      <c r="H16" s="2"/>
      <c r="I16" s="2"/>
      <c r="J16">
        <f t="shared" si="0"/>
        <v>1</v>
      </c>
      <c r="K16">
        <f t="shared" si="1"/>
        <v>1</v>
      </c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 s="2">
        <f t="shared" si="6"/>
        <v>2</v>
      </c>
      <c r="Q16" s="2">
        <f t="shared" si="7"/>
        <v>0</v>
      </c>
      <c r="R16" s="2">
        <f t="shared" si="8"/>
        <v>12</v>
      </c>
      <c r="S16" s="2">
        <f t="shared" si="9"/>
        <v>2</v>
      </c>
      <c r="T16" s="2">
        <f t="shared" si="10"/>
        <v>2</v>
      </c>
      <c r="U16" s="2">
        <f t="shared" si="11"/>
        <v>0</v>
      </c>
    </row>
    <row r="19" spans="2:21" x14ac:dyDescent="0.2">
      <c r="B19" s="3" t="s">
        <v>5</v>
      </c>
    </row>
    <row r="20" spans="2:21" x14ac:dyDescent="0.2">
      <c r="C20" s="1"/>
      <c r="D20" s="70" t="s">
        <v>4</v>
      </c>
      <c r="E20" s="71"/>
      <c r="F20" s="72" t="s">
        <v>0</v>
      </c>
      <c r="G20" s="71"/>
      <c r="H20" s="72" t="s">
        <v>6</v>
      </c>
      <c r="I20" s="71"/>
    </row>
    <row r="21" spans="2:21" x14ac:dyDescent="0.2">
      <c r="B21" s="7">
        <v>4</v>
      </c>
      <c r="C21" s="17" t="str">
        <f>B1</f>
        <v>T.Schulte</v>
      </c>
      <c r="D21" s="76">
        <f>SUM(T7,U9,T12,T15)</f>
        <v>2</v>
      </c>
      <c r="E21" s="76"/>
      <c r="F21" s="8">
        <f>SUM(P7,Q9,P12,P15)</f>
        <v>2</v>
      </c>
      <c r="G21" s="8">
        <f>SUM(Q7,P9,Q12,Q15)</f>
        <v>6</v>
      </c>
      <c r="H21" s="8">
        <f>SUM(R7,S9,R12,R15)</f>
        <v>29</v>
      </c>
      <c r="I21" s="8">
        <f>SUM(S7,R9,S12,S15)</f>
        <v>38</v>
      </c>
    </row>
    <row r="22" spans="2:21" x14ac:dyDescent="0.2">
      <c r="B22" s="7">
        <v>2</v>
      </c>
      <c r="C22" s="18" t="str">
        <f>B2</f>
        <v>T.Grönsund</v>
      </c>
      <c r="D22" s="76">
        <f>SUM(U7,T10,T13,T16)</f>
        <v>6</v>
      </c>
      <c r="E22" s="76"/>
      <c r="F22" s="8">
        <f>SUM(Q7,P10,P13,P16)</f>
        <v>7</v>
      </c>
      <c r="G22" s="8">
        <f>SUM(P7,Q10,Q13,Q16)</f>
        <v>2</v>
      </c>
      <c r="H22" s="8">
        <f>SUM(S7,R10,R13,R16)</f>
        <v>47</v>
      </c>
      <c r="I22" s="8">
        <f>SUM(R7,S10,S13,S16)</f>
        <v>27</v>
      </c>
    </row>
    <row r="23" spans="2:21" x14ac:dyDescent="0.2">
      <c r="B23" s="7">
        <v>3</v>
      </c>
      <c r="C23" s="19" t="str">
        <f>B3</f>
        <v>M.Grönsund</v>
      </c>
      <c r="D23" s="76">
        <f>SUM(T8,U10,U12,U14)</f>
        <v>4</v>
      </c>
      <c r="E23" s="76"/>
      <c r="F23" s="8">
        <f>SUM(P8,Q10,Q12,Q14)</f>
        <v>4</v>
      </c>
      <c r="G23" s="8">
        <f>SUM(Q8,P10,P12,P14)</f>
        <v>4</v>
      </c>
      <c r="H23" s="8">
        <f>SUM(R8,S10,S12,S14)</f>
        <v>29</v>
      </c>
      <c r="I23" s="8">
        <f>SUM(S8,R10,R12,R14)</f>
        <v>32</v>
      </c>
      <c r="U23" s="4"/>
    </row>
    <row r="24" spans="2:21" x14ac:dyDescent="0.2">
      <c r="B24" s="7">
        <v>1</v>
      </c>
      <c r="C24" s="20" t="str">
        <f>B4</f>
        <v>F.Hirschberg</v>
      </c>
      <c r="D24" s="76">
        <f>SUM(U8,T11,U13,U15)</f>
        <v>8</v>
      </c>
      <c r="E24" s="76"/>
      <c r="F24" s="8">
        <f>SUM(Q8,P11,Q13,Q15)</f>
        <v>8</v>
      </c>
      <c r="G24" s="8">
        <f>SUM(P8,Q11,P13,P15)</f>
        <v>1</v>
      </c>
      <c r="H24" s="8">
        <f>SUM(S8,R11,S13,S15)</f>
        <v>49</v>
      </c>
      <c r="I24" s="8">
        <f>SUM(R8,S11,R13,R15)</f>
        <v>22</v>
      </c>
    </row>
    <row r="25" spans="2:21" x14ac:dyDescent="0.2">
      <c r="B25" s="7">
        <v>5</v>
      </c>
      <c r="C25" s="7" t="str">
        <f>B5</f>
        <v>C.Herbstreich</v>
      </c>
      <c r="D25" s="76">
        <f>SUM(T9,U11,T14,U16)</f>
        <v>0</v>
      </c>
      <c r="E25" s="76"/>
      <c r="F25" s="8">
        <f>SUM(P9,Q11,P14,Q16)</f>
        <v>0</v>
      </c>
      <c r="G25" s="8">
        <f>SUM(Q9,P11,Q14,P16)</f>
        <v>8</v>
      </c>
      <c r="H25" s="8">
        <f>SUM(R9,S11,R14,S16)</f>
        <v>13</v>
      </c>
      <c r="I25" s="8">
        <f>SUM(S9,R11,S14,R16)</f>
        <v>48</v>
      </c>
    </row>
  </sheetData>
  <mergeCells count="14">
    <mergeCell ref="D25:E25"/>
    <mergeCell ref="D21:E21"/>
    <mergeCell ref="D22:E22"/>
    <mergeCell ref="D23:E23"/>
    <mergeCell ref="D24:E24"/>
    <mergeCell ref="T6:U6"/>
    <mergeCell ref="D20:E20"/>
    <mergeCell ref="F20:G20"/>
    <mergeCell ref="H20:I20"/>
    <mergeCell ref="D6:E6"/>
    <mergeCell ref="F6:G6"/>
    <mergeCell ref="H6:I6"/>
    <mergeCell ref="P6:Q6"/>
    <mergeCell ref="R6:S6"/>
  </mergeCells>
  <phoneticPr fontId="1" type="noConversion"/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e.V.&amp;CClubmeisterschaften 2016
Einzel / U16 M</oddHeader>
    <oddFooter>&amp;Z&amp;F&amp;RSeite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topLeftCell="A5" zoomScale="96" zoomScaleNormal="100" zoomScalePageLayoutView="96" workbookViewId="0">
      <selection activeCell="B17" sqref="B17"/>
    </sheetView>
  </sheetViews>
  <sheetFormatPr baseColWidth="10" defaultRowHeight="12.75" x14ac:dyDescent="0.2"/>
  <cols>
    <col min="2" max="3" width="29.42578125" bestFit="1" customWidth="1"/>
    <col min="4" max="9" width="4.7109375" customWidth="1"/>
    <col min="10" max="15" width="2" customWidth="1"/>
    <col min="16" max="21" width="4.7109375" customWidth="1"/>
  </cols>
  <sheetData>
    <row r="1" spans="1:21" s="42" customFormat="1" ht="15.75" x14ac:dyDescent="0.25">
      <c r="A1" s="39">
        <v>1</v>
      </c>
      <c r="B1" s="40" t="s">
        <v>23</v>
      </c>
      <c r="C1" s="41"/>
    </row>
    <row r="2" spans="1:21" s="42" customFormat="1" ht="15.75" x14ac:dyDescent="0.25">
      <c r="A2" s="39">
        <v>2</v>
      </c>
      <c r="B2" s="43" t="s">
        <v>24</v>
      </c>
      <c r="C2" s="41"/>
    </row>
    <row r="3" spans="1:21" s="42" customFormat="1" ht="15.75" x14ac:dyDescent="0.25">
      <c r="A3" s="39">
        <v>3</v>
      </c>
      <c r="B3" s="44"/>
      <c r="C3" s="41"/>
    </row>
    <row r="4" spans="1:21" s="42" customFormat="1" ht="15.75" x14ac:dyDescent="0.25">
      <c r="A4" s="39">
        <v>4</v>
      </c>
      <c r="B4" s="45"/>
      <c r="C4" s="41"/>
    </row>
    <row r="5" spans="1:21" s="42" customFormat="1" ht="15.75" x14ac:dyDescent="0.25">
      <c r="A5" s="46"/>
      <c r="B5" s="47"/>
      <c r="C5" s="47"/>
      <c r="D5" s="82" t="s">
        <v>1</v>
      </c>
      <c r="E5" s="82"/>
      <c r="F5" s="82" t="s">
        <v>2</v>
      </c>
      <c r="G5" s="82"/>
      <c r="H5" s="82" t="s">
        <v>3</v>
      </c>
      <c r="I5" s="82"/>
      <c r="P5" s="82" t="s">
        <v>0</v>
      </c>
      <c r="Q5" s="82"/>
      <c r="R5" s="82" t="s">
        <v>6</v>
      </c>
      <c r="S5" s="82"/>
      <c r="T5" s="82" t="s">
        <v>4</v>
      </c>
      <c r="U5" s="82"/>
    </row>
    <row r="6" spans="1:21" s="42" customFormat="1" ht="15.75" x14ac:dyDescent="0.25">
      <c r="A6" s="46">
        <v>1</v>
      </c>
      <c r="B6" s="48" t="str">
        <f>B1</f>
        <v>A.Last /S.Cordts</v>
      </c>
      <c r="C6" s="49" t="str">
        <f>B2</f>
        <v>D.Leca/L.Lange</v>
      </c>
      <c r="D6" s="50">
        <v>6</v>
      </c>
      <c r="E6" s="50">
        <v>4</v>
      </c>
      <c r="F6" s="50">
        <v>6</v>
      </c>
      <c r="G6" s="50">
        <v>1</v>
      </c>
      <c r="H6" s="50"/>
      <c r="I6" s="50"/>
      <c r="J6" s="42">
        <f t="shared" ref="J6:J11" si="0">IF(D6&gt;E6,1,0)</f>
        <v>1</v>
      </c>
      <c r="K6" s="42">
        <f t="shared" ref="K6:K11" si="1">IF(F6&gt;G6,1,0)</f>
        <v>1</v>
      </c>
      <c r="L6" s="42">
        <f t="shared" ref="L6:L11" si="2">IF(H6&gt;I6,1,0)</f>
        <v>0</v>
      </c>
      <c r="M6" s="42">
        <f t="shared" ref="M6:M11" si="3">IF(E6&gt;D6,1,0)</f>
        <v>0</v>
      </c>
      <c r="N6" s="42">
        <f t="shared" ref="N6:N11" si="4">IF(G6&gt;F6,1,0)</f>
        <v>0</v>
      </c>
      <c r="O6" s="42">
        <f t="shared" ref="O6:O11" si="5">IF(I6&gt;H6,1,0)</f>
        <v>0</v>
      </c>
      <c r="P6" s="50">
        <f t="shared" ref="P6:P11" si="6">SUM(J6:L6)</f>
        <v>2</v>
      </c>
      <c r="Q6" s="50">
        <f t="shared" ref="Q6:Q11" si="7">SUM(M6:O6)</f>
        <v>0</v>
      </c>
      <c r="R6" s="50">
        <f t="shared" ref="R6:S11" si="8">SUM(D6,F6,H6)</f>
        <v>12</v>
      </c>
      <c r="S6" s="50">
        <f t="shared" si="8"/>
        <v>5</v>
      </c>
      <c r="T6" s="50">
        <f t="shared" ref="T6:T11" si="9">IF(P6&gt;Q6,2,0)</f>
        <v>2</v>
      </c>
      <c r="U6" s="50">
        <f t="shared" ref="U6:U11" si="10">IF(Q6&gt;P6,2,0)</f>
        <v>0</v>
      </c>
    </row>
    <row r="7" spans="1:21" s="42" customFormat="1" ht="15.75" x14ac:dyDescent="0.25">
      <c r="A7" s="46">
        <v>2</v>
      </c>
      <c r="B7" s="51">
        <f>B3</f>
        <v>0</v>
      </c>
      <c r="C7" s="52">
        <f>B4</f>
        <v>0</v>
      </c>
      <c r="D7" s="50"/>
      <c r="E7" s="50"/>
      <c r="F7" s="50"/>
      <c r="G7" s="50"/>
      <c r="H7" s="50"/>
      <c r="I7" s="50"/>
      <c r="J7" s="42">
        <f t="shared" si="0"/>
        <v>0</v>
      </c>
      <c r="K7" s="42">
        <f t="shared" si="1"/>
        <v>0</v>
      </c>
      <c r="L7" s="42">
        <f t="shared" si="2"/>
        <v>0</v>
      </c>
      <c r="M7" s="42">
        <f t="shared" si="3"/>
        <v>0</v>
      </c>
      <c r="N7" s="42">
        <f t="shared" si="4"/>
        <v>0</v>
      </c>
      <c r="O7" s="42">
        <f t="shared" si="5"/>
        <v>0</v>
      </c>
      <c r="P7" s="50">
        <f t="shared" si="6"/>
        <v>0</v>
      </c>
      <c r="Q7" s="50">
        <f t="shared" si="7"/>
        <v>0</v>
      </c>
      <c r="R7" s="50">
        <f t="shared" si="8"/>
        <v>0</v>
      </c>
      <c r="S7" s="50">
        <f t="shared" si="8"/>
        <v>0</v>
      </c>
      <c r="T7" s="50">
        <f t="shared" si="9"/>
        <v>0</v>
      </c>
      <c r="U7" s="50">
        <f t="shared" si="10"/>
        <v>0</v>
      </c>
    </row>
    <row r="8" spans="1:21" s="42" customFormat="1" ht="15.75" x14ac:dyDescent="0.25">
      <c r="A8" s="46">
        <v>3</v>
      </c>
      <c r="B8" s="48"/>
      <c r="C8" s="51"/>
      <c r="D8" s="50"/>
      <c r="E8" s="50"/>
      <c r="F8" s="50"/>
      <c r="G8" s="50"/>
      <c r="H8" s="50"/>
      <c r="I8" s="50"/>
      <c r="J8" s="42">
        <f t="shared" si="0"/>
        <v>0</v>
      </c>
      <c r="K8" s="42">
        <f t="shared" si="1"/>
        <v>0</v>
      </c>
      <c r="L8" s="42">
        <f t="shared" si="2"/>
        <v>0</v>
      </c>
      <c r="M8" s="42">
        <f t="shared" si="3"/>
        <v>0</v>
      </c>
      <c r="N8" s="42">
        <f t="shared" si="4"/>
        <v>0</v>
      </c>
      <c r="O8" s="42">
        <f t="shared" si="5"/>
        <v>0</v>
      </c>
      <c r="P8" s="50">
        <f t="shared" si="6"/>
        <v>0</v>
      </c>
      <c r="Q8" s="50">
        <f t="shared" si="7"/>
        <v>0</v>
      </c>
      <c r="R8" s="50">
        <f t="shared" si="8"/>
        <v>0</v>
      </c>
      <c r="S8" s="50">
        <f t="shared" si="8"/>
        <v>0</v>
      </c>
      <c r="T8" s="50">
        <f t="shared" si="9"/>
        <v>0</v>
      </c>
      <c r="U8" s="50">
        <f t="shared" si="10"/>
        <v>0</v>
      </c>
    </row>
    <row r="9" spans="1:21" s="42" customFormat="1" ht="15.75" x14ac:dyDescent="0.25">
      <c r="A9" s="46">
        <v>4</v>
      </c>
      <c r="B9" s="49" t="str">
        <f>B2</f>
        <v>D.Leca/L.Lange</v>
      </c>
      <c r="C9" s="52" t="str">
        <f>B1</f>
        <v>A.Last /S.Cordts</v>
      </c>
      <c r="D9" s="50">
        <v>0</v>
      </c>
      <c r="E9" s="50">
        <v>6</v>
      </c>
      <c r="F9" s="50">
        <v>1</v>
      </c>
      <c r="G9" s="50">
        <v>6</v>
      </c>
      <c r="H9" s="50"/>
      <c r="I9" s="50"/>
      <c r="J9" s="42">
        <f t="shared" si="0"/>
        <v>0</v>
      </c>
      <c r="K9" s="42">
        <f t="shared" si="1"/>
        <v>0</v>
      </c>
      <c r="L9" s="42">
        <f t="shared" si="2"/>
        <v>0</v>
      </c>
      <c r="M9" s="42">
        <f t="shared" si="3"/>
        <v>1</v>
      </c>
      <c r="N9" s="42">
        <f t="shared" si="4"/>
        <v>1</v>
      </c>
      <c r="O9" s="42">
        <f t="shared" si="5"/>
        <v>0</v>
      </c>
      <c r="P9" s="50">
        <f t="shared" si="6"/>
        <v>0</v>
      </c>
      <c r="Q9" s="50">
        <f t="shared" si="7"/>
        <v>2</v>
      </c>
      <c r="R9" s="50">
        <f t="shared" si="8"/>
        <v>1</v>
      </c>
      <c r="S9" s="50">
        <f t="shared" si="8"/>
        <v>12</v>
      </c>
      <c r="T9" s="50">
        <f t="shared" si="9"/>
        <v>0</v>
      </c>
      <c r="U9" s="50">
        <f t="shared" si="10"/>
        <v>2</v>
      </c>
    </row>
    <row r="10" spans="1:21" s="42" customFormat="1" ht="15.75" x14ac:dyDescent="0.25">
      <c r="A10" s="46">
        <v>5</v>
      </c>
      <c r="B10" s="48"/>
      <c r="C10" s="52">
        <f>B4</f>
        <v>0</v>
      </c>
      <c r="D10" s="50"/>
      <c r="E10" s="50"/>
      <c r="F10" s="50"/>
      <c r="G10" s="50"/>
      <c r="H10" s="50"/>
      <c r="I10" s="50"/>
      <c r="J10" s="42">
        <f t="shared" si="0"/>
        <v>0</v>
      </c>
      <c r="K10" s="42">
        <f t="shared" si="1"/>
        <v>0</v>
      </c>
      <c r="L10" s="42">
        <f t="shared" si="2"/>
        <v>0</v>
      </c>
      <c r="M10" s="42">
        <f t="shared" si="3"/>
        <v>0</v>
      </c>
      <c r="N10" s="42">
        <f t="shared" si="4"/>
        <v>0</v>
      </c>
      <c r="O10" s="42">
        <f t="shared" si="5"/>
        <v>0</v>
      </c>
      <c r="P10" s="50">
        <f t="shared" si="6"/>
        <v>0</v>
      </c>
      <c r="Q10" s="50">
        <f t="shared" si="7"/>
        <v>0</v>
      </c>
      <c r="R10" s="50">
        <f t="shared" si="8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</row>
    <row r="11" spans="1:21" s="42" customFormat="1" ht="15.75" x14ac:dyDescent="0.25">
      <c r="A11" s="46">
        <v>6</v>
      </c>
      <c r="B11" s="49"/>
      <c r="C11" s="51">
        <f>B3</f>
        <v>0</v>
      </c>
      <c r="D11" s="50"/>
      <c r="E11" s="50"/>
      <c r="F11" s="50"/>
      <c r="G11" s="50"/>
      <c r="H11" s="50"/>
      <c r="I11" s="50"/>
      <c r="J11" s="42">
        <f t="shared" si="0"/>
        <v>0</v>
      </c>
      <c r="K11" s="42">
        <f t="shared" si="1"/>
        <v>0</v>
      </c>
      <c r="L11" s="42">
        <f t="shared" si="2"/>
        <v>0</v>
      </c>
      <c r="M11" s="42">
        <f t="shared" si="3"/>
        <v>0</v>
      </c>
      <c r="N11" s="42">
        <f t="shared" si="4"/>
        <v>0</v>
      </c>
      <c r="O11" s="42">
        <f t="shared" si="5"/>
        <v>0</v>
      </c>
      <c r="P11" s="50">
        <f t="shared" si="6"/>
        <v>0</v>
      </c>
      <c r="Q11" s="50">
        <f t="shared" si="7"/>
        <v>0</v>
      </c>
      <c r="R11" s="50">
        <f t="shared" si="8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42" customFormat="1" ht="15.75" x14ac:dyDescent="0.25">
      <c r="B12" s="41"/>
      <c r="C12" s="41"/>
    </row>
    <row r="13" spans="1:21" s="42" customFormat="1" ht="15.75" x14ac:dyDescent="0.25">
      <c r="B13" s="41"/>
      <c r="C13" s="41"/>
    </row>
    <row r="14" spans="1:21" s="42" customFormat="1" ht="16.5" thickBot="1" x14ac:dyDescent="0.3">
      <c r="B14" s="53" t="s">
        <v>5</v>
      </c>
      <c r="C14" s="41"/>
    </row>
    <row r="15" spans="1:21" s="42" customFormat="1" ht="16.5" thickBot="1" x14ac:dyDescent="0.3">
      <c r="B15" s="41"/>
      <c r="C15" s="54"/>
      <c r="D15" s="79" t="s">
        <v>4</v>
      </c>
      <c r="E15" s="80"/>
      <c r="F15" s="79" t="s">
        <v>0</v>
      </c>
      <c r="G15" s="80"/>
      <c r="H15" s="81" t="s">
        <v>6</v>
      </c>
      <c r="I15" s="80"/>
    </row>
    <row r="16" spans="1:21" s="42" customFormat="1" ht="16.5" thickBot="1" x14ac:dyDescent="0.3">
      <c r="B16" s="55">
        <v>1</v>
      </c>
      <c r="C16" s="56" t="str">
        <f>B1</f>
        <v>A.Last /S.Cordts</v>
      </c>
      <c r="D16" s="77">
        <f>SUM(T6,T8,U9,T10)</f>
        <v>4</v>
      </c>
      <c r="E16" s="78"/>
      <c r="F16" s="57">
        <f>SUM(P6,P8,Q9,P10)</f>
        <v>4</v>
      </c>
      <c r="G16" s="58">
        <f>SUM(Q6,Q8,Q10)</f>
        <v>0</v>
      </c>
      <c r="H16" s="59">
        <f>SUM(R6,R8,S9,R10)</f>
        <v>24</v>
      </c>
      <c r="I16" s="58">
        <f>SUM(S6,S8,S10,R9)</f>
        <v>6</v>
      </c>
    </row>
    <row r="17" spans="1:21" s="42" customFormat="1" ht="16.5" thickBot="1" x14ac:dyDescent="0.3">
      <c r="B17" s="55">
        <v>2</v>
      </c>
      <c r="C17" s="60" t="str">
        <f>B2</f>
        <v>D.Leca/L.Lange</v>
      </c>
      <c r="D17" s="77">
        <f>SUM(U6,T9,T11)</f>
        <v>0</v>
      </c>
      <c r="E17" s="78"/>
      <c r="F17" s="57">
        <f>SUM(Q6,P9,P11)</f>
        <v>0</v>
      </c>
      <c r="G17" s="58">
        <f>SUM(P6,Q9,Q11)</f>
        <v>4</v>
      </c>
      <c r="H17" s="59">
        <f>SUM(S6,R9,R11)</f>
        <v>6</v>
      </c>
      <c r="I17" s="58">
        <f>SUM(R6,S9,S11)</f>
        <v>24</v>
      </c>
    </row>
    <row r="18" spans="1:21" s="42" customFormat="1" ht="16.5" thickBot="1" x14ac:dyDescent="0.3">
      <c r="B18" s="55"/>
      <c r="C18" s="61">
        <f>B3</f>
        <v>0</v>
      </c>
      <c r="D18" s="77">
        <f>SUM(T7,U8,U11)</f>
        <v>0</v>
      </c>
      <c r="E18" s="78"/>
      <c r="F18" s="57">
        <f>SUM(P7,Q8,Q11)</f>
        <v>0</v>
      </c>
      <c r="G18" s="58">
        <f>SUM(Q7,P8,P11)</f>
        <v>0</v>
      </c>
      <c r="H18" s="59">
        <f>SUM(R7,S8,S11)</f>
        <v>0</v>
      </c>
      <c r="I18" s="58">
        <f>SUM(S7,R8,R11)</f>
        <v>0</v>
      </c>
    </row>
    <row r="19" spans="1:21" s="42" customFormat="1" ht="16.5" thickBot="1" x14ac:dyDescent="0.3">
      <c r="B19" s="55"/>
      <c r="C19" s="62">
        <f>B4</f>
        <v>0</v>
      </c>
      <c r="D19" s="77">
        <v>0</v>
      </c>
      <c r="E19" s="78"/>
      <c r="F19" s="57">
        <v>0</v>
      </c>
      <c r="G19" s="58">
        <f>SUM(P7,P9,P10)</f>
        <v>0</v>
      </c>
      <c r="H19" s="59">
        <v>0</v>
      </c>
      <c r="I19" s="58">
        <v>0</v>
      </c>
    </row>
    <row r="20" spans="1:21" ht="1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" x14ac:dyDescent="0.2">
      <c r="R22" s="42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2016
Doppel / U 16 W</oddHeader>
    <oddFooter>&amp;Z&amp;F&amp;RSeite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topLeftCell="A2" zoomScale="75" zoomScaleNormal="100" zoomScalePageLayoutView="75" workbookViewId="0">
      <selection activeCell="J19" sqref="J19"/>
    </sheetView>
  </sheetViews>
  <sheetFormatPr baseColWidth="10" defaultRowHeight="12.75" x14ac:dyDescent="0.2"/>
  <cols>
    <col min="2" max="3" width="29.42578125" bestFit="1" customWidth="1"/>
    <col min="4" max="9" width="4.7109375" customWidth="1"/>
    <col min="10" max="15" width="2" customWidth="1"/>
    <col min="16" max="21" width="4.7109375" customWidth="1"/>
  </cols>
  <sheetData>
    <row r="1" spans="1:21" s="42" customFormat="1" ht="15.75" x14ac:dyDescent="0.25">
      <c r="A1" s="39">
        <v>1</v>
      </c>
      <c r="B1" s="40" t="s">
        <v>25</v>
      </c>
      <c r="C1" s="41"/>
    </row>
    <row r="2" spans="1:21" s="42" customFormat="1" ht="15.75" x14ac:dyDescent="0.25">
      <c r="A2" s="39">
        <v>2</v>
      </c>
      <c r="B2" s="43" t="s">
        <v>26</v>
      </c>
      <c r="C2" s="41"/>
    </row>
    <row r="3" spans="1:21" s="42" customFormat="1" ht="15.75" x14ac:dyDescent="0.25">
      <c r="A3" s="39">
        <v>3</v>
      </c>
      <c r="B3" s="44"/>
      <c r="C3" s="41"/>
    </row>
    <row r="4" spans="1:21" s="42" customFormat="1" ht="15.75" x14ac:dyDescent="0.25">
      <c r="A4" s="39">
        <v>4</v>
      </c>
      <c r="B4" s="45"/>
      <c r="C4" s="41"/>
    </row>
    <row r="5" spans="1:21" s="42" customFormat="1" ht="15.75" x14ac:dyDescent="0.25">
      <c r="A5" s="46"/>
      <c r="B5" s="47"/>
      <c r="C5" s="47"/>
      <c r="D5" s="82" t="s">
        <v>1</v>
      </c>
      <c r="E5" s="82"/>
      <c r="F5" s="82" t="s">
        <v>2</v>
      </c>
      <c r="G5" s="82"/>
      <c r="H5" s="82" t="s">
        <v>3</v>
      </c>
      <c r="I5" s="82"/>
      <c r="P5" s="82" t="s">
        <v>0</v>
      </c>
      <c r="Q5" s="82"/>
      <c r="R5" s="82" t="s">
        <v>6</v>
      </c>
      <c r="S5" s="82"/>
      <c r="T5" s="82" t="s">
        <v>4</v>
      </c>
      <c r="U5" s="82"/>
    </row>
    <row r="6" spans="1:21" s="42" customFormat="1" ht="15.75" x14ac:dyDescent="0.25">
      <c r="A6" s="46">
        <v>1</v>
      </c>
      <c r="B6" s="48" t="str">
        <f>B1</f>
        <v>J.Remstedt/K.Strenge</v>
      </c>
      <c r="C6" s="49" t="str">
        <f>B2</f>
        <v>L.Ramson/M.Coopmeiners</v>
      </c>
      <c r="D6" s="50">
        <v>4</v>
      </c>
      <c r="E6" s="50">
        <v>6</v>
      </c>
      <c r="F6" s="50">
        <v>6</v>
      </c>
      <c r="G6" s="50">
        <v>7</v>
      </c>
      <c r="H6" s="50"/>
      <c r="I6" s="50"/>
      <c r="J6" s="42">
        <f t="shared" ref="J6:J11" si="0">IF(D6&gt;E6,1,0)</f>
        <v>0</v>
      </c>
      <c r="K6" s="42">
        <f t="shared" ref="K6:K11" si="1">IF(F6&gt;G6,1,0)</f>
        <v>0</v>
      </c>
      <c r="L6" s="42">
        <f t="shared" ref="L6:L11" si="2">IF(H6&gt;I6,1,0)</f>
        <v>0</v>
      </c>
      <c r="M6" s="42">
        <f t="shared" ref="M6:M11" si="3">IF(E6&gt;D6,1,0)</f>
        <v>1</v>
      </c>
      <c r="N6" s="42">
        <f t="shared" ref="N6:N11" si="4">IF(G6&gt;F6,1,0)</f>
        <v>1</v>
      </c>
      <c r="O6" s="42">
        <f t="shared" ref="O6:O11" si="5">IF(I6&gt;H6,1,0)</f>
        <v>0</v>
      </c>
      <c r="P6" s="50">
        <f t="shared" ref="P6:P11" si="6">SUM(J6:L6)</f>
        <v>0</v>
      </c>
      <c r="Q6" s="50">
        <f t="shared" ref="Q6:Q11" si="7">SUM(M6:O6)</f>
        <v>2</v>
      </c>
      <c r="R6" s="50">
        <f t="shared" ref="R6:S11" si="8">SUM(D6,F6,H6)</f>
        <v>10</v>
      </c>
      <c r="S6" s="50">
        <f t="shared" si="8"/>
        <v>13</v>
      </c>
      <c r="T6" s="50">
        <f t="shared" ref="T6:T11" si="9">IF(P6&gt;Q6,2,0)</f>
        <v>0</v>
      </c>
      <c r="U6" s="50">
        <f t="shared" ref="U6:U11" si="10">IF(Q6&gt;P6,2,0)</f>
        <v>2</v>
      </c>
    </row>
    <row r="7" spans="1:21" s="42" customFormat="1" ht="15.75" x14ac:dyDescent="0.25">
      <c r="A7" s="46">
        <v>2</v>
      </c>
      <c r="B7" s="51">
        <f>B3</f>
        <v>0</v>
      </c>
      <c r="C7" s="52">
        <f>B4</f>
        <v>0</v>
      </c>
      <c r="D7" s="50"/>
      <c r="E7" s="50"/>
      <c r="F7" s="50"/>
      <c r="G7" s="50"/>
      <c r="H7" s="50"/>
      <c r="I7" s="50"/>
      <c r="J7" s="42">
        <f t="shared" si="0"/>
        <v>0</v>
      </c>
      <c r="K7" s="42">
        <f t="shared" si="1"/>
        <v>0</v>
      </c>
      <c r="L7" s="42">
        <f t="shared" si="2"/>
        <v>0</v>
      </c>
      <c r="M7" s="42">
        <f t="shared" si="3"/>
        <v>0</v>
      </c>
      <c r="N7" s="42">
        <f t="shared" si="4"/>
        <v>0</v>
      </c>
      <c r="O7" s="42">
        <f t="shared" si="5"/>
        <v>0</v>
      </c>
      <c r="P7" s="50">
        <f t="shared" si="6"/>
        <v>0</v>
      </c>
      <c r="Q7" s="50">
        <f t="shared" si="7"/>
        <v>0</v>
      </c>
      <c r="R7" s="50">
        <f t="shared" si="8"/>
        <v>0</v>
      </c>
      <c r="S7" s="50">
        <f t="shared" si="8"/>
        <v>0</v>
      </c>
      <c r="T7" s="50">
        <f t="shared" si="9"/>
        <v>0</v>
      </c>
      <c r="U7" s="50">
        <f t="shared" si="10"/>
        <v>0</v>
      </c>
    </row>
    <row r="8" spans="1:21" s="42" customFormat="1" ht="15.75" x14ac:dyDescent="0.25">
      <c r="A8" s="46">
        <v>3</v>
      </c>
      <c r="B8" s="48"/>
      <c r="C8" s="51"/>
      <c r="D8" s="50"/>
      <c r="E8" s="50"/>
      <c r="F8" s="50"/>
      <c r="G8" s="50"/>
      <c r="H8" s="50"/>
      <c r="I8" s="50"/>
      <c r="J8" s="42">
        <f t="shared" si="0"/>
        <v>0</v>
      </c>
      <c r="K8" s="42">
        <f t="shared" si="1"/>
        <v>0</v>
      </c>
      <c r="L8" s="42">
        <f t="shared" si="2"/>
        <v>0</v>
      </c>
      <c r="M8" s="42">
        <f t="shared" si="3"/>
        <v>0</v>
      </c>
      <c r="N8" s="42">
        <f t="shared" si="4"/>
        <v>0</v>
      </c>
      <c r="O8" s="42">
        <f t="shared" si="5"/>
        <v>0</v>
      </c>
      <c r="P8" s="50">
        <f t="shared" si="6"/>
        <v>0</v>
      </c>
      <c r="Q8" s="50">
        <f t="shared" si="7"/>
        <v>0</v>
      </c>
      <c r="R8" s="50">
        <f t="shared" si="8"/>
        <v>0</v>
      </c>
      <c r="S8" s="50">
        <f t="shared" si="8"/>
        <v>0</v>
      </c>
      <c r="T8" s="50">
        <f t="shared" si="9"/>
        <v>0</v>
      </c>
      <c r="U8" s="50">
        <f t="shared" si="10"/>
        <v>0</v>
      </c>
    </row>
    <row r="9" spans="1:21" s="42" customFormat="1" ht="15.75" x14ac:dyDescent="0.25">
      <c r="A9" s="46">
        <v>4</v>
      </c>
      <c r="B9" s="49" t="str">
        <f>B2</f>
        <v>L.Ramson/M.Coopmeiners</v>
      </c>
      <c r="C9" s="52" t="str">
        <f>B1</f>
        <v>J.Remstedt/K.Strenge</v>
      </c>
      <c r="D9" s="50">
        <v>3</v>
      </c>
      <c r="E9" s="50">
        <v>6</v>
      </c>
      <c r="F9" s="50">
        <v>6</v>
      </c>
      <c r="G9" s="50">
        <v>2</v>
      </c>
      <c r="H9" s="50">
        <v>10</v>
      </c>
      <c r="I9" s="50">
        <v>7</v>
      </c>
      <c r="J9" s="42">
        <f t="shared" si="0"/>
        <v>0</v>
      </c>
      <c r="K9" s="42">
        <f t="shared" si="1"/>
        <v>1</v>
      </c>
      <c r="L9" s="42">
        <f t="shared" si="2"/>
        <v>1</v>
      </c>
      <c r="M9" s="42">
        <f t="shared" si="3"/>
        <v>1</v>
      </c>
      <c r="N9" s="42">
        <f t="shared" si="4"/>
        <v>0</v>
      </c>
      <c r="O9" s="42">
        <f t="shared" si="5"/>
        <v>0</v>
      </c>
      <c r="P9" s="50">
        <f t="shared" si="6"/>
        <v>2</v>
      </c>
      <c r="Q9" s="50">
        <f t="shared" si="7"/>
        <v>1</v>
      </c>
      <c r="R9" s="50">
        <f t="shared" si="8"/>
        <v>19</v>
      </c>
      <c r="S9" s="50">
        <f t="shared" si="8"/>
        <v>15</v>
      </c>
      <c r="T9" s="50">
        <f t="shared" si="9"/>
        <v>2</v>
      </c>
      <c r="U9" s="50">
        <f t="shared" si="10"/>
        <v>0</v>
      </c>
    </row>
    <row r="10" spans="1:21" s="42" customFormat="1" ht="15.75" x14ac:dyDescent="0.25">
      <c r="A10" s="46">
        <v>5</v>
      </c>
      <c r="B10" s="48"/>
      <c r="C10" s="52">
        <f>B4</f>
        <v>0</v>
      </c>
      <c r="D10" s="50"/>
      <c r="E10" s="50"/>
      <c r="F10" s="50"/>
      <c r="G10" s="50"/>
      <c r="H10" s="50"/>
      <c r="I10" s="50"/>
      <c r="J10" s="42">
        <f t="shared" si="0"/>
        <v>0</v>
      </c>
      <c r="K10" s="42">
        <f t="shared" si="1"/>
        <v>0</v>
      </c>
      <c r="L10" s="42">
        <f t="shared" si="2"/>
        <v>0</v>
      </c>
      <c r="M10" s="42">
        <f t="shared" si="3"/>
        <v>0</v>
      </c>
      <c r="N10" s="42">
        <f t="shared" si="4"/>
        <v>0</v>
      </c>
      <c r="O10" s="42">
        <f t="shared" si="5"/>
        <v>0</v>
      </c>
      <c r="P10" s="50">
        <f t="shared" si="6"/>
        <v>0</v>
      </c>
      <c r="Q10" s="50">
        <f t="shared" si="7"/>
        <v>0</v>
      </c>
      <c r="R10" s="50">
        <f t="shared" si="8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</row>
    <row r="11" spans="1:21" s="42" customFormat="1" ht="15.75" x14ac:dyDescent="0.25">
      <c r="A11" s="46">
        <v>6</v>
      </c>
      <c r="B11" s="49"/>
      <c r="C11" s="51">
        <f>B3</f>
        <v>0</v>
      </c>
      <c r="D11" s="50"/>
      <c r="E11" s="50"/>
      <c r="F11" s="50"/>
      <c r="G11" s="50"/>
      <c r="H11" s="50"/>
      <c r="I11" s="50"/>
      <c r="J11" s="42">
        <f t="shared" si="0"/>
        <v>0</v>
      </c>
      <c r="K11" s="42">
        <f t="shared" si="1"/>
        <v>0</v>
      </c>
      <c r="L11" s="42">
        <f t="shared" si="2"/>
        <v>0</v>
      </c>
      <c r="M11" s="42">
        <f t="shared" si="3"/>
        <v>0</v>
      </c>
      <c r="N11" s="42">
        <f t="shared" si="4"/>
        <v>0</v>
      </c>
      <c r="O11" s="42">
        <f t="shared" si="5"/>
        <v>0</v>
      </c>
      <c r="P11" s="50">
        <f t="shared" si="6"/>
        <v>0</v>
      </c>
      <c r="Q11" s="50">
        <f t="shared" si="7"/>
        <v>0</v>
      </c>
      <c r="R11" s="50">
        <f t="shared" si="8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42" customFormat="1" ht="15.75" x14ac:dyDescent="0.25">
      <c r="B12" s="41"/>
      <c r="C12" s="41"/>
    </row>
    <row r="13" spans="1:21" s="42" customFormat="1" ht="15.75" x14ac:dyDescent="0.25">
      <c r="B13" s="41"/>
      <c r="C13" s="41"/>
    </row>
    <row r="14" spans="1:21" s="42" customFormat="1" ht="16.5" thickBot="1" x14ac:dyDescent="0.3">
      <c r="B14" s="53" t="s">
        <v>5</v>
      </c>
      <c r="C14" s="41"/>
    </row>
    <row r="15" spans="1:21" s="42" customFormat="1" ht="16.5" thickBot="1" x14ac:dyDescent="0.3">
      <c r="B15" s="41"/>
      <c r="C15" s="54"/>
      <c r="D15" s="79" t="s">
        <v>4</v>
      </c>
      <c r="E15" s="80"/>
      <c r="F15" s="79" t="s">
        <v>0</v>
      </c>
      <c r="G15" s="80"/>
      <c r="H15" s="81" t="s">
        <v>6</v>
      </c>
      <c r="I15" s="80"/>
    </row>
    <row r="16" spans="1:21" s="42" customFormat="1" ht="16.5" thickBot="1" x14ac:dyDescent="0.3">
      <c r="B16" s="55">
        <v>2</v>
      </c>
      <c r="C16" s="56" t="str">
        <f>B1</f>
        <v>J.Remstedt/K.Strenge</v>
      </c>
      <c r="D16" s="77">
        <f>SUM(T6,T8,T10)</f>
        <v>0</v>
      </c>
      <c r="E16" s="78"/>
      <c r="F16" s="57">
        <f>SUM(P6,P8,P10,Q9)</f>
        <v>1</v>
      </c>
      <c r="G16" s="58">
        <f>SUM(Q6,Q8,Q10,P9)</f>
        <v>4</v>
      </c>
      <c r="H16" s="59">
        <f>SUM(R6,R8,R10,S9)</f>
        <v>25</v>
      </c>
      <c r="I16" s="58">
        <f>SUM(S6,S8,S10,R9)</f>
        <v>32</v>
      </c>
    </row>
    <row r="17" spans="1:21" s="42" customFormat="1" ht="16.5" thickBot="1" x14ac:dyDescent="0.3">
      <c r="B17" s="55">
        <v>1</v>
      </c>
      <c r="C17" s="60" t="str">
        <f>B2</f>
        <v>L.Ramson/M.Coopmeiners</v>
      </c>
      <c r="D17" s="77">
        <f>SUM(U6,T9,T11)</f>
        <v>4</v>
      </c>
      <c r="E17" s="78"/>
      <c r="F17" s="57">
        <f>SUM(Q6,P9,P11)</f>
        <v>4</v>
      </c>
      <c r="G17" s="58">
        <f>SUM(P6,Q9,Q11)</f>
        <v>1</v>
      </c>
      <c r="H17" s="59">
        <f>SUM(S6,R9,R11)</f>
        <v>32</v>
      </c>
      <c r="I17" s="58">
        <f>SUM(R6,S9,S11)</f>
        <v>25</v>
      </c>
    </row>
    <row r="18" spans="1:21" s="42" customFormat="1" ht="16.5" thickBot="1" x14ac:dyDescent="0.3">
      <c r="B18" s="55"/>
      <c r="C18" s="61">
        <f>B3</f>
        <v>0</v>
      </c>
      <c r="D18" s="77">
        <f>SUM(T7,U8,U11)</f>
        <v>0</v>
      </c>
      <c r="E18" s="78"/>
      <c r="F18" s="57">
        <f>SUM(P7,Q8,Q11)</f>
        <v>0</v>
      </c>
      <c r="G18" s="58">
        <f>SUM(Q7,P8,P11)</f>
        <v>0</v>
      </c>
      <c r="H18" s="59">
        <f>SUM(R7,S8,S11)</f>
        <v>0</v>
      </c>
      <c r="I18" s="58">
        <f>SUM(S7,R8,R11)</f>
        <v>0</v>
      </c>
    </row>
    <row r="19" spans="1:21" s="42" customFormat="1" ht="16.5" thickBot="1" x14ac:dyDescent="0.3">
      <c r="B19" s="55"/>
      <c r="C19" s="62">
        <f>B4</f>
        <v>0</v>
      </c>
      <c r="D19" s="77">
        <f>SUM(U7,U9,U10)</f>
        <v>0</v>
      </c>
      <c r="E19" s="78"/>
      <c r="F19" s="57">
        <v>0</v>
      </c>
      <c r="G19" s="58">
        <v>0</v>
      </c>
      <c r="H19" s="59">
        <v>0</v>
      </c>
      <c r="I19" s="58">
        <v>0</v>
      </c>
    </row>
    <row r="20" spans="1:21" ht="1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" x14ac:dyDescent="0.2">
      <c r="R22" s="42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2016
Doppel / U 18 W</oddHeader>
    <oddFooter>&amp;Z&amp;F&amp;RSeite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22"/>
  <sheetViews>
    <sheetView showGridLines="0" view="pageLayout" topLeftCell="A2" zoomScale="75" zoomScaleNormal="100" zoomScalePageLayoutView="75" workbookViewId="0">
      <selection activeCell="B17" sqref="B17"/>
    </sheetView>
  </sheetViews>
  <sheetFormatPr baseColWidth="10" defaultRowHeight="12.75" x14ac:dyDescent="0.2"/>
  <cols>
    <col min="2" max="3" width="29.42578125" bestFit="1" customWidth="1"/>
    <col min="4" max="9" width="4.7109375" customWidth="1"/>
    <col min="10" max="15" width="2" customWidth="1"/>
    <col min="16" max="21" width="4.7109375" customWidth="1"/>
  </cols>
  <sheetData>
    <row r="1" spans="1:21" s="42" customFormat="1" ht="15.75" x14ac:dyDescent="0.25">
      <c r="A1" s="39">
        <v>1</v>
      </c>
      <c r="B1" s="40" t="s">
        <v>27</v>
      </c>
      <c r="C1" s="41"/>
    </row>
    <row r="2" spans="1:21" s="42" customFormat="1" ht="15.75" x14ac:dyDescent="0.25">
      <c r="A2" s="39">
        <v>2</v>
      </c>
      <c r="B2" s="43" t="s">
        <v>28</v>
      </c>
      <c r="C2" s="41"/>
    </row>
    <row r="3" spans="1:21" s="42" customFormat="1" ht="15.75" x14ac:dyDescent="0.25">
      <c r="A3" s="39">
        <v>3</v>
      </c>
      <c r="B3" s="44"/>
      <c r="C3" s="41"/>
    </row>
    <row r="4" spans="1:21" s="42" customFormat="1" ht="15.75" x14ac:dyDescent="0.25">
      <c r="A4" s="39">
        <v>4</v>
      </c>
      <c r="B4" s="45"/>
      <c r="C4" s="41"/>
    </row>
    <row r="5" spans="1:21" s="42" customFormat="1" ht="15.75" x14ac:dyDescent="0.25">
      <c r="A5" s="46"/>
      <c r="B5" s="47"/>
      <c r="C5" s="47"/>
      <c r="D5" s="82" t="s">
        <v>1</v>
      </c>
      <c r="E5" s="82"/>
      <c r="F5" s="82" t="s">
        <v>2</v>
      </c>
      <c r="G5" s="82"/>
      <c r="H5" s="82" t="s">
        <v>3</v>
      </c>
      <c r="I5" s="82"/>
      <c r="P5" s="82" t="s">
        <v>0</v>
      </c>
      <c r="Q5" s="82"/>
      <c r="R5" s="82" t="s">
        <v>6</v>
      </c>
      <c r="S5" s="82"/>
      <c r="T5" s="82" t="s">
        <v>4</v>
      </c>
      <c r="U5" s="82"/>
    </row>
    <row r="6" spans="1:21" s="42" customFormat="1" ht="15.75" x14ac:dyDescent="0.25">
      <c r="A6" s="46">
        <v>1</v>
      </c>
      <c r="B6" s="48" t="str">
        <f>B1</f>
        <v>T.Grönsund/T.Schulte</v>
      </c>
      <c r="C6" s="49" t="str">
        <f>B2</f>
        <v>M.Grönsund/F.Hirschberg</v>
      </c>
      <c r="D6" s="50">
        <v>7</v>
      </c>
      <c r="E6" s="50">
        <v>5</v>
      </c>
      <c r="F6" s="50">
        <v>6</v>
      </c>
      <c r="G6" s="50">
        <v>1</v>
      </c>
      <c r="H6" s="50"/>
      <c r="I6" s="50"/>
      <c r="J6" s="42">
        <f t="shared" ref="J6:J11" si="0">IF(D6&gt;E6,1,0)</f>
        <v>1</v>
      </c>
      <c r="K6" s="42">
        <f t="shared" ref="K6:K11" si="1">IF(F6&gt;G6,1,0)</f>
        <v>1</v>
      </c>
      <c r="L6" s="42">
        <f t="shared" ref="L6:L11" si="2">IF(H6&gt;I6,1,0)</f>
        <v>0</v>
      </c>
      <c r="M6" s="42">
        <f t="shared" ref="M6:M11" si="3">IF(E6&gt;D6,1,0)</f>
        <v>0</v>
      </c>
      <c r="N6" s="42">
        <f t="shared" ref="N6:N11" si="4">IF(G6&gt;F6,1,0)</f>
        <v>0</v>
      </c>
      <c r="O6" s="42">
        <f t="shared" ref="O6:O11" si="5">IF(I6&gt;H6,1,0)</f>
        <v>0</v>
      </c>
      <c r="P6" s="50">
        <f t="shared" ref="P6:P11" si="6">SUM(J6:L6)</f>
        <v>2</v>
      </c>
      <c r="Q6" s="50">
        <f t="shared" ref="Q6:Q11" si="7">SUM(M6:O6)</f>
        <v>0</v>
      </c>
      <c r="R6" s="50">
        <f t="shared" ref="R6:S11" si="8">SUM(D6,F6,H6)</f>
        <v>13</v>
      </c>
      <c r="S6" s="50">
        <f t="shared" si="8"/>
        <v>6</v>
      </c>
      <c r="T6" s="50">
        <f t="shared" ref="T6:T11" si="9">IF(P6&gt;Q6,2,0)</f>
        <v>2</v>
      </c>
      <c r="U6" s="50">
        <f t="shared" ref="U6:U11" si="10">IF(Q6&gt;P6,2,0)</f>
        <v>0</v>
      </c>
    </row>
    <row r="7" spans="1:21" s="42" customFormat="1" ht="15.75" x14ac:dyDescent="0.25">
      <c r="A7" s="46">
        <v>2</v>
      </c>
      <c r="B7" s="51">
        <f>B3</f>
        <v>0</v>
      </c>
      <c r="C7" s="52">
        <f>B4</f>
        <v>0</v>
      </c>
      <c r="D7" s="50"/>
      <c r="E7" s="50"/>
      <c r="F7" s="50"/>
      <c r="G7" s="50"/>
      <c r="H7" s="50"/>
      <c r="I7" s="50"/>
      <c r="J7" s="42">
        <f t="shared" si="0"/>
        <v>0</v>
      </c>
      <c r="K7" s="42">
        <f t="shared" si="1"/>
        <v>0</v>
      </c>
      <c r="L7" s="42">
        <f t="shared" si="2"/>
        <v>0</v>
      </c>
      <c r="M7" s="42">
        <f t="shared" si="3"/>
        <v>0</v>
      </c>
      <c r="N7" s="42">
        <f t="shared" si="4"/>
        <v>0</v>
      </c>
      <c r="O7" s="42">
        <f t="shared" si="5"/>
        <v>0</v>
      </c>
      <c r="P7" s="50">
        <f t="shared" si="6"/>
        <v>0</v>
      </c>
      <c r="Q7" s="50">
        <f t="shared" si="7"/>
        <v>0</v>
      </c>
      <c r="R7" s="50">
        <f t="shared" si="8"/>
        <v>0</v>
      </c>
      <c r="S7" s="50">
        <f t="shared" si="8"/>
        <v>0</v>
      </c>
      <c r="T7" s="50">
        <f t="shared" si="9"/>
        <v>0</v>
      </c>
      <c r="U7" s="50">
        <f t="shared" si="10"/>
        <v>0</v>
      </c>
    </row>
    <row r="8" spans="1:21" s="42" customFormat="1" ht="15.75" x14ac:dyDescent="0.25">
      <c r="A8" s="46">
        <v>3</v>
      </c>
      <c r="B8" s="48"/>
      <c r="C8" s="51"/>
      <c r="D8" s="50"/>
      <c r="E8" s="50"/>
      <c r="F8" s="50"/>
      <c r="G8" s="50"/>
      <c r="H8" s="50"/>
      <c r="I8" s="50"/>
      <c r="J8" s="42">
        <f t="shared" si="0"/>
        <v>0</v>
      </c>
      <c r="K8" s="42">
        <f t="shared" si="1"/>
        <v>0</v>
      </c>
      <c r="L8" s="42">
        <f t="shared" si="2"/>
        <v>0</v>
      </c>
      <c r="M8" s="42">
        <f t="shared" si="3"/>
        <v>0</v>
      </c>
      <c r="N8" s="42">
        <f t="shared" si="4"/>
        <v>0</v>
      </c>
      <c r="O8" s="42">
        <f t="shared" si="5"/>
        <v>0</v>
      </c>
      <c r="P8" s="50">
        <f t="shared" si="6"/>
        <v>0</v>
      </c>
      <c r="Q8" s="50">
        <f t="shared" si="7"/>
        <v>0</v>
      </c>
      <c r="R8" s="50">
        <f t="shared" si="8"/>
        <v>0</v>
      </c>
      <c r="S8" s="50">
        <f t="shared" si="8"/>
        <v>0</v>
      </c>
      <c r="T8" s="50">
        <f t="shared" si="9"/>
        <v>0</v>
      </c>
      <c r="U8" s="50">
        <f t="shared" si="10"/>
        <v>0</v>
      </c>
    </row>
    <row r="9" spans="1:21" s="42" customFormat="1" ht="15.75" x14ac:dyDescent="0.25">
      <c r="A9" s="46">
        <v>4</v>
      </c>
      <c r="B9" s="49" t="str">
        <f>B2</f>
        <v>M.Grönsund/F.Hirschberg</v>
      </c>
      <c r="C9" s="52" t="str">
        <f>B1</f>
        <v>T.Grönsund/T.Schulte</v>
      </c>
      <c r="D9" s="50">
        <v>6</v>
      </c>
      <c r="E9" s="50">
        <v>3</v>
      </c>
      <c r="F9" s="50">
        <v>6</v>
      </c>
      <c r="G9" s="50">
        <v>2</v>
      </c>
      <c r="H9" s="50"/>
      <c r="I9" s="50"/>
      <c r="J9" s="42">
        <f t="shared" si="0"/>
        <v>1</v>
      </c>
      <c r="K9" s="42">
        <f t="shared" si="1"/>
        <v>1</v>
      </c>
      <c r="L9" s="42">
        <f t="shared" si="2"/>
        <v>0</v>
      </c>
      <c r="M9" s="42">
        <f t="shared" si="3"/>
        <v>0</v>
      </c>
      <c r="N9" s="42">
        <f t="shared" si="4"/>
        <v>0</v>
      </c>
      <c r="O9" s="42">
        <f t="shared" si="5"/>
        <v>0</v>
      </c>
      <c r="P9" s="50">
        <f t="shared" si="6"/>
        <v>2</v>
      </c>
      <c r="Q9" s="50">
        <f t="shared" si="7"/>
        <v>0</v>
      </c>
      <c r="R9" s="50">
        <f t="shared" si="8"/>
        <v>12</v>
      </c>
      <c r="S9" s="50">
        <f t="shared" si="8"/>
        <v>5</v>
      </c>
      <c r="T9" s="50">
        <f t="shared" si="9"/>
        <v>2</v>
      </c>
      <c r="U9" s="50">
        <f t="shared" si="10"/>
        <v>0</v>
      </c>
    </row>
    <row r="10" spans="1:21" s="42" customFormat="1" ht="15.75" x14ac:dyDescent="0.25">
      <c r="A10" s="46">
        <v>5</v>
      </c>
      <c r="B10" s="48"/>
      <c r="C10" s="52">
        <f>B4</f>
        <v>0</v>
      </c>
      <c r="D10" s="50"/>
      <c r="E10" s="50"/>
      <c r="F10" s="50"/>
      <c r="G10" s="50"/>
      <c r="H10" s="50"/>
      <c r="I10" s="50"/>
      <c r="J10" s="42">
        <f t="shared" si="0"/>
        <v>0</v>
      </c>
      <c r="K10" s="42">
        <f t="shared" si="1"/>
        <v>0</v>
      </c>
      <c r="L10" s="42">
        <f t="shared" si="2"/>
        <v>0</v>
      </c>
      <c r="M10" s="42">
        <f t="shared" si="3"/>
        <v>0</v>
      </c>
      <c r="N10" s="42">
        <f t="shared" si="4"/>
        <v>0</v>
      </c>
      <c r="O10" s="42">
        <f t="shared" si="5"/>
        <v>0</v>
      </c>
      <c r="P10" s="50">
        <f t="shared" si="6"/>
        <v>0</v>
      </c>
      <c r="Q10" s="50">
        <f t="shared" si="7"/>
        <v>0</v>
      </c>
      <c r="R10" s="50">
        <f t="shared" si="8"/>
        <v>0</v>
      </c>
      <c r="S10" s="50">
        <f t="shared" si="8"/>
        <v>0</v>
      </c>
      <c r="T10" s="50">
        <f t="shared" si="9"/>
        <v>0</v>
      </c>
      <c r="U10" s="50">
        <f t="shared" si="10"/>
        <v>0</v>
      </c>
    </row>
    <row r="11" spans="1:21" s="42" customFormat="1" ht="15.75" x14ac:dyDescent="0.25">
      <c r="A11" s="46">
        <v>6</v>
      </c>
      <c r="B11" s="49"/>
      <c r="C11" s="51">
        <f>B3</f>
        <v>0</v>
      </c>
      <c r="D11" s="50"/>
      <c r="E11" s="50"/>
      <c r="F11" s="50"/>
      <c r="G11" s="50"/>
      <c r="H11" s="50"/>
      <c r="I11" s="50"/>
      <c r="J11" s="42">
        <f t="shared" si="0"/>
        <v>0</v>
      </c>
      <c r="K11" s="42">
        <f t="shared" si="1"/>
        <v>0</v>
      </c>
      <c r="L11" s="42">
        <f t="shared" si="2"/>
        <v>0</v>
      </c>
      <c r="M11" s="42">
        <f t="shared" si="3"/>
        <v>0</v>
      </c>
      <c r="N11" s="42">
        <f t="shared" si="4"/>
        <v>0</v>
      </c>
      <c r="O11" s="42">
        <f t="shared" si="5"/>
        <v>0</v>
      </c>
      <c r="P11" s="50">
        <f t="shared" si="6"/>
        <v>0</v>
      </c>
      <c r="Q11" s="50">
        <f t="shared" si="7"/>
        <v>0</v>
      </c>
      <c r="R11" s="50">
        <f t="shared" si="8"/>
        <v>0</v>
      </c>
      <c r="S11" s="50">
        <f t="shared" si="8"/>
        <v>0</v>
      </c>
      <c r="T11" s="50">
        <f t="shared" si="9"/>
        <v>0</v>
      </c>
      <c r="U11" s="50">
        <f t="shared" si="10"/>
        <v>0</v>
      </c>
    </row>
    <row r="12" spans="1:21" s="42" customFormat="1" ht="15.75" x14ac:dyDescent="0.25">
      <c r="B12" s="41"/>
      <c r="C12" s="41"/>
    </row>
    <row r="13" spans="1:21" s="42" customFormat="1" ht="15.75" x14ac:dyDescent="0.25">
      <c r="B13" s="41"/>
      <c r="C13" s="41"/>
    </row>
    <row r="14" spans="1:21" s="42" customFormat="1" ht="16.5" thickBot="1" x14ac:dyDescent="0.3">
      <c r="B14" s="53" t="s">
        <v>5</v>
      </c>
      <c r="C14" s="41"/>
    </row>
    <row r="15" spans="1:21" s="42" customFormat="1" ht="16.5" thickBot="1" x14ac:dyDescent="0.3">
      <c r="B15" s="41"/>
      <c r="C15" s="54"/>
      <c r="D15" s="79" t="s">
        <v>4</v>
      </c>
      <c r="E15" s="80"/>
      <c r="F15" s="79" t="s">
        <v>0</v>
      </c>
      <c r="G15" s="80"/>
      <c r="H15" s="81" t="s">
        <v>6</v>
      </c>
      <c r="I15" s="80"/>
    </row>
    <row r="16" spans="1:21" s="42" customFormat="1" ht="16.5" thickBot="1" x14ac:dyDescent="0.3">
      <c r="B16" s="55">
        <v>1</v>
      </c>
      <c r="C16" s="56" t="str">
        <f>B1</f>
        <v>T.Grönsund/T.Schulte</v>
      </c>
      <c r="D16" s="77">
        <f>SUM(T6,T8,T10)</f>
        <v>2</v>
      </c>
      <c r="E16" s="78"/>
      <c r="F16" s="57">
        <f>SUM(P6,P8,P10)</f>
        <v>2</v>
      </c>
      <c r="G16" s="58">
        <f>SUM(Q6,Q8,P9,Q10)</f>
        <v>2</v>
      </c>
      <c r="H16" s="59">
        <f>SUM(R6,R8,R10,S9)</f>
        <v>18</v>
      </c>
      <c r="I16" s="58">
        <f>SUM(S6,S8,S10,R9)</f>
        <v>18</v>
      </c>
    </row>
    <row r="17" spans="1:21" s="42" customFormat="1" ht="16.5" thickBot="1" x14ac:dyDescent="0.3">
      <c r="B17" s="55">
        <v>1</v>
      </c>
      <c r="C17" s="60" t="str">
        <f>B2</f>
        <v>M.Grönsund/F.Hirschberg</v>
      </c>
      <c r="D17" s="77">
        <f>SUM(U6,T9,T11)</f>
        <v>2</v>
      </c>
      <c r="E17" s="78"/>
      <c r="F17" s="57">
        <f>SUM(Q6,P9,P11)</f>
        <v>2</v>
      </c>
      <c r="G17" s="58">
        <f>SUM(P6,Q9,Q11)</f>
        <v>2</v>
      </c>
      <c r="H17" s="59">
        <f>SUM(S6,R9,R11)</f>
        <v>18</v>
      </c>
      <c r="I17" s="58">
        <f>SUM(R6,S9,S11)</f>
        <v>18</v>
      </c>
    </row>
    <row r="18" spans="1:21" s="42" customFormat="1" ht="16.5" thickBot="1" x14ac:dyDescent="0.3">
      <c r="B18" s="55"/>
      <c r="C18" s="61">
        <f>B3</f>
        <v>0</v>
      </c>
      <c r="D18" s="77">
        <f>SUM(T7,U8,U11)</f>
        <v>0</v>
      </c>
      <c r="E18" s="78"/>
      <c r="F18" s="57">
        <f>SUM(P7,Q8,Q11)</f>
        <v>0</v>
      </c>
      <c r="G18" s="58">
        <f>SUM(Q7,P8,P11)</f>
        <v>0</v>
      </c>
      <c r="H18" s="59">
        <f>SUM(R7,S8,S11)</f>
        <v>0</v>
      </c>
      <c r="I18" s="58">
        <f>SUM(S7,R8,R11)</f>
        <v>0</v>
      </c>
    </row>
    <row r="19" spans="1:21" s="42" customFormat="1" ht="16.5" thickBot="1" x14ac:dyDescent="0.3">
      <c r="B19" s="55"/>
      <c r="C19" s="62">
        <f>B4</f>
        <v>0</v>
      </c>
      <c r="D19" s="77">
        <f>SUM(U7,U9,U10)</f>
        <v>0</v>
      </c>
      <c r="E19" s="78"/>
      <c r="F19" s="57">
        <f>SUM(Q7,Q9,Q10)</f>
        <v>0</v>
      </c>
      <c r="G19" s="58">
        <v>0</v>
      </c>
      <c r="H19" s="59">
        <v>0</v>
      </c>
      <c r="I19" s="58">
        <v>0</v>
      </c>
    </row>
    <row r="20" spans="1:21" ht="1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15" x14ac:dyDescent="0.2">
      <c r="R22" s="42"/>
    </row>
  </sheetData>
  <mergeCells count="13">
    <mergeCell ref="T5:U5"/>
    <mergeCell ref="D5:E5"/>
    <mergeCell ref="F5:G5"/>
    <mergeCell ref="H5:I5"/>
    <mergeCell ref="P5:Q5"/>
    <mergeCell ref="R5:S5"/>
    <mergeCell ref="D19:E19"/>
    <mergeCell ref="D15:E15"/>
    <mergeCell ref="F15:G15"/>
    <mergeCell ref="H15:I15"/>
    <mergeCell ref="D16:E16"/>
    <mergeCell ref="D17:E17"/>
    <mergeCell ref="D18:E18"/>
  </mergeCell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>
    <oddHeader>&amp;LTC Tornesch e.V.&amp;CClubmeisterschaft 2016
Doppel / U 16 M</oddHeader>
    <oddFooter>&amp;Z&amp;F&amp;RSeite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Einzel_U16W</vt:lpstr>
      <vt:lpstr>Einzel_U18W</vt:lpstr>
      <vt:lpstr>Einzel_U16M_A</vt:lpstr>
      <vt:lpstr>Einzel_U16M</vt:lpstr>
      <vt:lpstr>Doppel_U16W</vt:lpstr>
      <vt:lpstr>Doppel_U18W</vt:lpstr>
      <vt:lpstr>Doppel_U16M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Turniere</dc:title>
  <dc:creator>Klaus Piepenhagen</dc:creator>
  <dc:description>5-er Gruppe</dc:description>
  <cp:lastModifiedBy>Klaus</cp:lastModifiedBy>
  <dcterms:created xsi:type="dcterms:W3CDTF">2006-12-30T18:11:56Z</dcterms:created>
  <dcterms:modified xsi:type="dcterms:W3CDTF">2016-09-24T23:28:08Z</dcterms:modified>
  <cp:category>Tennis</cp:category>
</cp:coreProperties>
</file>