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s\Documents\Klaus\Tennis\TCT_2017\Clubbis\"/>
    </mc:Choice>
  </mc:AlternateContent>
  <bookViews>
    <workbookView xWindow="360" yWindow="60" windowWidth="15315" windowHeight="9750" tabRatio="872" activeTab="7"/>
  </bookViews>
  <sheets>
    <sheet name="D_Damen40-50" sheetId="4" r:id="rId1"/>
    <sheet name="D_Damen40-50_Quali" sheetId="2" r:id="rId2"/>
    <sheet name="D_Damen40-50_B_" sheetId="10" r:id="rId3"/>
    <sheet name="D_Herren30-40" sheetId="5" r:id="rId4"/>
    <sheet name="D_Herren50-60" sheetId="6" r:id="rId5"/>
    <sheet name="Mixed_40" sheetId="7" r:id="rId6"/>
    <sheet name="Mixed_40_B" sheetId="11" r:id="rId7"/>
    <sheet name="Mixed_50" sheetId="8" r:id="rId8"/>
    <sheet name="Mixed_50_B" sheetId="12" r:id="rId9"/>
  </sheets>
  <calcPr calcId="162913"/>
</workbook>
</file>

<file path=xl/calcChain.xml><?xml version="1.0" encoding="utf-8"?>
<calcChain xmlns="http://schemas.openxmlformats.org/spreadsheetml/2006/main">
  <c r="G5" i="12" l="1"/>
  <c r="G6" i="12" l="1"/>
  <c r="L6" i="8"/>
  <c r="L5" i="8"/>
  <c r="L6" i="7"/>
  <c r="L5" i="7"/>
  <c r="G5" i="11" l="1"/>
  <c r="G6" i="11"/>
  <c r="G8" i="7"/>
  <c r="G7" i="8"/>
  <c r="G8" i="8" l="1"/>
  <c r="G3" i="8"/>
  <c r="G4" i="7"/>
  <c r="G3" i="7"/>
  <c r="G7" i="7" l="1"/>
  <c r="G4" i="8"/>
  <c r="L5" i="4" l="1"/>
  <c r="L6" i="10" l="1"/>
  <c r="L5" i="10"/>
  <c r="L6" i="4"/>
  <c r="G8" i="4" l="1"/>
  <c r="G7" i="4" l="1"/>
  <c r="G4" i="4"/>
  <c r="G3" i="4"/>
  <c r="B7" i="6" l="1"/>
  <c r="C7" i="6"/>
  <c r="J7" i="6"/>
  <c r="K7" i="6"/>
  <c r="L7" i="6"/>
  <c r="M7" i="6"/>
  <c r="N7" i="6"/>
  <c r="O7" i="6"/>
  <c r="R7" i="6"/>
  <c r="S7" i="6"/>
  <c r="B8" i="6"/>
  <c r="C8" i="6"/>
  <c r="J8" i="6"/>
  <c r="K8" i="6"/>
  <c r="L8" i="6"/>
  <c r="M8" i="6"/>
  <c r="N8" i="6"/>
  <c r="O8" i="6"/>
  <c r="R8" i="6"/>
  <c r="S8" i="6"/>
  <c r="B9" i="6"/>
  <c r="C9" i="6"/>
  <c r="J9" i="6"/>
  <c r="K9" i="6"/>
  <c r="L9" i="6"/>
  <c r="M9" i="6"/>
  <c r="N9" i="6"/>
  <c r="O9" i="6"/>
  <c r="Q9" i="6" s="1"/>
  <c r="R9" i="6"/>
  <c r="S9" i="6"/>
  <c r="B10" i="6"/>
  <c r="C10" i="6"/>
  <c r="J10" i="6"/>
  <c r="K10" i="6"/>
  <c r="L10" i="6"/>
  <c r="M10" i="6"/>
  <c r="N10" i="6"/>
  <c r="O10" i="6"/>
  <c r="R10" i="6"/>
  <c r="S10" i="6"/>
  <c r="B11" i="6"/>
  <c r="C11" i="6"/>
  <c r="J11" i="6"/>
  <c r="K11" i="6"/>
  <c r="L11" i="6"/>
  <c r="M11" i="6"/>
  <c r="N11" i="6"/>
  <c r="O11" i="6"/>
  <c r="R11" i="6"/>
  <c r="S11" i="6"/>
  <c r="B12" i="6"/>
  <c r="C12" i="6"/>
  <c r="J12" i="6"/>
  <c r="K12" i="6"/>
  <c r="L12" i="6"/>
  <c r="M12" i="6"/>
  <c r="Q12" i="6" s="1"/>
  <c r="N12" i="6"/>
  <c r="O12" i="6"/>
  <c r="R12" i="6"/>
  <c r="S12" i="6"/>
  <c r="B13" i="6"/>
  <c r="C13" i="6"/>
  <c r="J13" i="6"/>
  <c r="K13" i="6"/>
  <c r="L13" i="6"/>
  <c r="M13" i="6"/>
  <c r="N13" i="6"/>
  <c r="O13" i="6"/>
  <c r="R13" i="6"/>
  <c r="S13" i="6"/>
  <c r="B14" i="6"/>
  <c r="C14" i="6"/>
  <c r="J14" i="6"/>
  <c r="K14" i="6"/>
  <c r="L14" i="6"/>
  <c r="M14" i="6"/>
  <c r="N14" i="6"/>
  <c r="O14" i="6"/>
  <c r="R14" i="6"/>
  <c r="S14" i="6"/>
  <c r="B15" i="6"/>
  <c r="C15" i="6"/>
  <c r="J15" i="6"/>
  <c r="K15" i="6"/>
  <c r="L15" i="6"/>
  <c r="M15" i="6"/>
  <c r="N15" i="6"/>
  <c r="O15" i="6"/>
  <c r="R15" i="6"/>
  <c r="S15" i="6"/>
  <c r="B16" i="6"/>
  <c r="C16" i="6"/>
  <c r="J16" i="6"/>
  <c r="K16" i="6"/>
  <c r="L16" i="6"/>
  <c r="M16" i="6"/>
  <c r="N16" i="6"/>
  <c r="O16" i="6"/>
  <c r="R16" i="6"/>
  <c r="S16" i="6"/>
  <c r="C21" i="6"/>
  <c r="C22" i="6"/>
  <c r="C23" i="6"/>
  <c r="C24" i="6"/>
  <c r="C25" i="6"/>
  <c r="Q8" i="6" l="1"/>
  <c r="P8" i="6"/>
  <c r="F23" i="6" s="1"/>
  <c r="I24" i="6"/>
  <c r="Q16" i="6"/>
  <c r="T16" i="6" s="1"/>
  <c r="P16" i="6"/>
  <c r="P9" i="6"/>
  <c r="T9" i="6" s="1"/>
  <c r="Q11" i="6"/>
  <c r="P11" i="6"/>
  <c r="T11" i="6" s="1"/>
  <c r="P10" i="6"/>
  <c r="Q10" i="6"/>
  <c r="U10" i="6" s="1"/>
  <c r="I22" i="6"/>
  <c r="P14" i="6"/>
  <c r="Q14" i="6"/>
  <c r="H23" i="6"/>
  <c r="H25" i="6"/>
  <c r="I23" i="6"/>
  <c r="Q13" i="6"/>
  <c r="P13" i="6"/>
  <c r="U13" i="6" s="1"/>
  <c r="H24" i="6"/>
  <c r="Q15" i="6"/>
  <c r="P15" i="6"/>
  <c r="P12" i="6"/>
  <c r="T12" i="6" s="1"/>
  <c r="I21" i="6"/>
  <c r="H21" i="6"/>
  <c r="P7" i="6"/>
  <c r="Q7" i="6"/>
  <c r="U14" i="6"/>
  <c r="T10" i="6"/>
  <c r="T15" i="6"/>
  <c r="T13" i="6"/>
  <c r="H22" i="6"/>
  <c r="I25" i="6"/>
  <c r="B7" i="5"/>
  <c r="C7" i="5"/>
  <c r="J7" i="5"/>
  <c r="K7" i="5"/>
  <c r="P7" i="5" s="1"/>
  <c r="L7" i="5"/>
  <c r="M7" i="5"/>
  <c r="N7" i="5"/>
  <c r="O7" i="5"/>
  <c r="Q7" i="5" s="1"/>
  <c r="R7" i="5"/>
  <c r="S7" i="5"/>
  <c r="I21" i="5" s="1"/>
  <c r="B8" i="5"/>
  <c r="C8" i="5"/>
  <c r="J8" i="5"/>
  <c r="K8" i="5"/>
  <c r="L8" i="5"/>
  <c r="M8" i="5"/>
  <c r="N8" i="5"/>
  <c r="O8" i="5"/>
  <c r="R8" i="5"/>
  <c r="H23" i="5" s="1"/>
  <c r="S8" i="5"/>
  <c r="B9" i="5"/>
  <c r="C9" i="5"/>
  <c r="J9" i="5"/>
  <c r="K9" i="5"/>
  <c r="P9" i="5" s="1"/>
  <c r="L9" i="5"/>
  <c r="M9" i="5"/>
  <c r="N9" i="5"/>
  <c r="O9" i="5"/>
  <c r="Q9" i="5" s="1"/>
  <c r="R9" i="5"/>
  <c r="S9" i="5"/>
  <c r="H21" i="5" s="1"/>
  <c r="B10" i="5"/>
  <c r="C10" i="5"/>
  <c r="J10" i="5"/>
  <c r="P10" i="5" s="1"/>
  <c r="K10" i="5"/>
  <c r="L10" i="5"/>
  <c r="M10" i="5"/>
  <c r="N10" i="5"/>
  <c r="Q10" i="5" s="1"/>
  <c r="O10" i="5"/>
  <c r="R10" i="5"/>
  <c r="S10" i="5"/>
  <c r="B11" i="5"/>
  <c r="C11" i="5"/>
  <c r="J11" i="5"/>
  <c r="K11" i="5"/>
  <c r="P11" i="5" s="1"/>
  <c r="L11" i="5"/>
  <c r="M11" i="5"/>
  <c r="N11" i="5"/>
  <c r="O11" i="5"/>
  <c r="Q11" i="5" s="1"/>
  <c r="U11" i="5" s="1"/>
  <c r="R11" i="5"/>
  <c r="S11" i="5"/>
  <c r="H25" i="5" s="1"/>
  <c r="B12" i="5"/>
  <c r="C12" i="5"/>
  <c r="J12" i="5"/>
  <c r="P12" i="5" s="1"/>
  <c r="T12" i="5" s="1"/>
  <c r="K12" i="5"/>
  <c r="L12" i="5"/>
  <c r="M12" i="5"/>
  <c r="N12" i="5"/>
  <c r="O12" i="5"/>
  <c r="Q12" i="5"/>
  <c r="R12" i="5"/>
  <c r="S12" i="5"/>
  <c r="B13" i="5"/>
  <c r="C13" i="5"/>
  <c r="J13" i="5"/>
  <c r="K13" i="5"/>
  <c r="L13" i="5"/>
  <c r="M13" i="5"/>
  <c r="N13" i="5"/>
  <c r="O13" i="5"/>
  <c r="R13" i="5"/>
  <c r="S13" i="5"/>
  <c r="B14" i="5"/>
  <c r="C14" i="5"/>
  <c r="J14" i="5"/>
  <c r="K14" i="5"/>
  <c r="P14" i="5" s="1"/>
  <c r="T14" i="5" s="1"/>
  <c r="L14" i="5"/>
  <c r="M14" i="5"/>
  <c r="N14" i="5"/>
  <c r="O14" i="5"/>
  <c r="Q14" i="5"/>
  <c r="U14" i="5" s="1"/>
  <c r="R14" i="5"/>
  <c r="S14" i="5"/>
  <c r="B15" i="5"/>
  <c r="C15" i="5"/>
  <c r="J15" i="5"/>
  <c r="K15" i="5"/>
  <c r="P15" i="5" s="1"/>
  <c r="L15" i="5"/>
  <c r="M15" i="5"/>
  <c r="N15" i="5"/>
  <c r="O15" i="5"/>
  <c r="Q15" i="5" s="1"/>
  <c r="U15" i="5" s="1"/>
  <c r="R15" i="5"/>
  <c r="S15" i="5"/>
  <c r="B16" i="5"/>
  <c r="C16" i="5"/>
  <c r="J16" i="5"/>
  <c r="K16" i="5"/>
  <c r="P16" i="5" s="1"/>
  <c r="T16" i="5" s="1"/>
  <c r="L16" i="5"/>
  <c r="M16" i="5"/>
  <c r="N16" i="5"/>
  <c r="O16" i="5"/>
  <c r="Q16" i="5"/>
  <c r="U16" i="5" s="1"/>
  <c r="R16" i="5"/>
  <c r="S16" i="5"/>
  <c r="C21" i="5"/>
  <c r="C22" i="5"/>
  <c r="C23" i="5"/>
  <c r="C24" i="5"/>
  <c r="I24" i="5"/>
  <c r="C25" i="5"/>
  <c r="U9" i="6" l="1"/>
  <c r="I22" i="5"/>
  <c r="Q13" i="5"/>
  <c r="F24" i="5" s="1"/>
  <c r="P13" i="5"/>
  <c r="G24" i="5" s="1"/>
  <c r="P8" i="5"/>
  <c r="Q8" i="5"/>
  <c r="G23" i="5" s="1"/>
  <c r="I23" i="5"/>
  <c r="H24" i="5"/>
  <c r="U8" i="6"/>
  <c r="D24" i="6" s="1"/>
  <c r="F24" i="6"/>
  <c r="T8" i="6"/>
  <c r="U16" i="6"/>
  <c r="F25" i="6"/>
  <c r="U11" i="6"/>
  <c r="G25" i="6"/>
  <c r="G21" i="6"/>
  <c r="U15" i="6"/>
  <c r="T10" i="5"/>
  <c r="T14" i="6"/>
  <c r="F22" i="6"/>
  <c r="G24" i="6"/>
  <c r="U12" i="6"/>
  <c r="G23" i="6"/>
  <c r="T7" i="6"/>
  <c r="U7" i="6"/>
  <c r="G22" i="6"/>
  <c r="F21" i="6"/>
  <c r="D22" i="6"/>
  <c r="D21" i="6"/>
  <c r="U12" i="5"/>
  <c r="U9" i="5"/>
  <c r="G25" i="5"/>
  <c r="T9" i="5"/>
  <c r="D25" i="5" s="1"/>
  <c r="F25" i="5"/>
  <c r="U8" i="5"/>
  <c r="F22" i="5"/>
  <c r="G21" i="5"/>
  <c r="U7" i="5"/>
  <c r="T7" i="5"/>
  <c r="D21" i="5" s="1"/>
  <c r="G22" i="5"/>
  <c r="F21" i="5"/>
  <c r="T15" i="5"/>
  <c r="U10" i="5"/>
  <c r="T13" i="5"/>
  <c r="T11" i="5"/>
  <c r="T8" i="5"/>
  <c r="F23" i="5"/>
  <c r="H22" i="5"/>
  <c r="I25" i="5"/>
  <c r="D22" i="5" l="1"/>
  <c r="U13" i="5"/>
  <c r="D24" i="5" s="1"/>
  <c r="D23" i="6"/>
  <c r="D25" i="6"/>
  <c r="D23" i="5"/>
</calcChain>
</file>

<file path=xl/comments1.xml><?xml version="1.0" encoding="utf-8"?>
<comments xmlns="http://schemas.openxmlformats.org/spreadsheetml/2006/main">
  <authors>
    <author>Klaus</author>
  </authors>
  <commentList>
    <comment ref="B9" authorId="0" shapeId="0">
      <text>
        <r>
          <rPr>
            <b/>
            <sz val="9"/>
            <color indexed="81"/>
            <rFont val="Segoe UI"/>
            <charset val="1"/>
          </rPr>
          <t>verletzungsbedingt aufgegeben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Klaus</author>
  </authors>
  <commentList>
    <comment ref="B8" authorId="0" shapeId="0">
      <text>
        <r>
          <rPr>
            <b/>
            <sz val="9"/>
            <color indexed="81"/>
            <rFont val="Segoe UI"/>
            <charset val="1"/>
          </rPr>
          <t>wegen Krankheit nicht angetreten.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<sst xmlns="http://schemas.openxmlformats.org/spreadsheetml/2006/main" count="89" uniqueCount="57">
  <si>
    <t>Viertelfinale</t>
  </si>
  <si>
    <t>Halbfinale</t>
  </si>
  <si>
    <t>Finale</t>
  </si>
  <si>
    <t>V 1</t>
  </si>
  <si>
    <t>V 2</t>
  </si>
  <si>
    <t>V 3</t>
  </si>
  <si>
    <t>A.Ramson/S.Simonsen</t>
  </si>
  <si>
    <t>M.Thurau/G.Vietheer</t>
  </si>
  <si>
    <t>B.Coopmeiners/B.Hansen</t>
  </si>
  <si>
    <t>M.Rupertus/D.Steckmeister</t>
  </si>
  <si>
    <t>B.Zejewski/S.Krohn</t>
  </si>
  <si>
    <t>D.Witt/V.Fischer-N.</t>
  </si>
  <si>
    <t>V.Last/M.Schlaucher</t>
  </si>
  <si>
    <t>A.Keuchen/D.Mikolajevski</t>
  </si>
  <si>
    <t>C.Marhenke/A.Badermann</t>
  </si>
  <si>
    <t>A.Münster/T.Haack</t>
  </si>
  <si>
    <t>U.Hinz/B.Sommer</t>
  </si>
  <si>
    <t>Spiele</t>
  </si>
  <si>
    <t>Sätze</t>
  </si>
  <si>
    <t>Punkte</t>
  </si>
  <si>
    <t>Abschluss</t>
  </si>
  <si>
    <t>Satz 3</t>
  </si>
  <si>
    <t>Satz 2</t>
  </si>
  <si>
    <t>Satz 1</t>
  </si>
  <si>
    <t>D.Krohn/N.Zielinski</t>
  </si>
  <si>
    <t>A.Waack/T.Hahn</t>
  </si>
  <si>
    <t>J.Steckmeister/M.Rupertus</t>
  </si>
  <si>
    <t>O.Simonsen/A.Schlaucher</t>
  </si>
  <si>
    <t>W.Glasner/B.Kiepert</t>
  </si>
  <si>
    <t>M.Haacke/R.Katzmann</t>
  </si>
  <si>
    <t>T.Hahn/A.Ramson</t>
  </si>
  <si>
    <t>J.Ramson/B.Hansen</t>
  </si>
  <si>
    <t>A.Lieber/E.Lieber</t>
  </si>
  <si>
    <t>K.Münster/T.Haack</t>
  </si>
  <si>
    <t>A.Oltersdorf/M.Matthiesen-L,</t>
  </si>
  <si>
    <t>T.Kühl/D.Steckmeister</t>
  </si>
  <si>
    <t>C.Lehmann/S.Heinichen</t>
  </si>
  <si>
    <t>K.Piepenhagen/A.Münster</t>
  </si>
  <si>
    <t>F.Sandleben/M.Brümmer</t>
  </si>
  <si>
    <t>A.Last/M.Buckschun</t>
  </si>
  <si>
    <t>A.Schlaucher/M.Wacker</t>
  </si>
  <si>
    <t>B.Oltersdorf/A.Badermann</t>
  </si>
  <si>
    <t>K.Piepenhagen/B.Oltersdorf</t>
  </si>
  <si>
    <t>J.Steckmeister/J.Heitmann</t>
  </si>
  <si>
    <t>Freilos</t>
  </si>
  <si>
    <t>B.Hansen/B.Coopmeiners</t>
  </si>
  <si>
    <t>F.Sandleben/P.Oltersdorf</t>
  </si>
  <si>
    <t>C.Witt/G.Vietheer</t>
  </si>
  <si>
    <t>U.Hinz/B.Kiepert</t>
  </si>
  <si>
    <t>M.Schlaucher/M.Haacke</t>
  </si>
  <si>
    <t>D.Steckmeister/T.Kühl</t>
  </si>
  <si>
    <t>T.Haack/K.Münster</t>
  </si>
  <si>
    <t>E.Lieber/A.Lieber</t>
  </si>
  <si>
    <t>M.Wacker/A.Schlaucher</t>
  </si>
  <si>
    <t>M.Brümmer/F.Sandleben</t>
  </si>
  <si>
    <t>M.Buckschun/A.Last</t>
  </si>
  <si>
    <t>A.Ramson/T.Hahn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</si>
</sst>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4" fillId="0" borderId="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0" borderId="7" xfId="0" applyBorder="1"/>
    <xf numFmtId="0" fontId="5" fillId="5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7" xfId="0" applyBorder="1" applyAlignment="1">
      <alignment horizontal="center"/>
    </xf>
    <xf numFmtId="0" fontId="5" fillId="3" borderId="7" xfId="0" applyFont="1" applyFill="1" applyBorder="1"/>
    <xf numFmtId="0" fontId="5" fillId="6" borderId="7" xfId="0" applyFont="1" applyFill="1" applyBorder="1"/>
    <xf numFmtId="0" fontId="5" fillId="4" borderId="7" xfId="0" applyFont="1" applyFill="1" applyBorder="1"/>
    <xf numFmtId="0" fontId="5" fillId="7" borderId="7" xfId="0" applyFont="1" applyFill="1" applyBorder="1"/>
    <xf numFmtId="0" fontId="5" fillId="5" borderId="7" xfId="0" applyFont="1" applyFill="1" applyBorder="1"/>
    <xf numFmtId="0" fontId="5" fillId="0" borderId="7" xfId="0" applyFont="1" applyFill="1" applyBorder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4" fillId="0" borderId="1" xfId="0" applyFont="1" applyBorder="1" applyAlignment="1">
      <alignment horizontal="center"/>
    </xf>
    <xf numFmtId="0" fontId="3" fillId="9" borderId="1" xfId="0" applyFont="1" applyFill="1" applyBorder="1"/>
    <xf numFmtId="0" fontId="3" fillId="9" borderId="0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B14" sqref="B14"/>
    </sheetView>
  </sheetViews>
  <sheetFormatPr baseColWidth="10" defaultRowHeight="12.75" x14ac:dyDescent="0.2"/>
  <cols>
    <col min="1" max="1" width="2" bestFit="1" customWidth="1"/>
    <col min="2" max="2" width="25.28515625" bestFit="1" customWidth="1"/>
    <col min="3" max="4" width="2.5703125" bestFit="1" customWidth="1"/>
    <col min="5" max="5" width="3" bestFit="1" customWidth="1"/>
    <col min="7" max="7" width="22.85546875" bestFit="1" customWidth="1"/>
    <col min="8" max="10" width="2.5703125" bestFit="1" customWidth="1"/>
    <col min="12" max="12" width="17.140625" bestFit="1" customWidth="1"/>
    <col min="13" max="15" width="2" bestFit="1" customWidth="1"/>
  </cols>
  <sheetData>
    <row r="1" spans="1:15" ht="16.5" thickBot="1" x14ac:dyDescent="0.3">
      <c r="A1" s="3"/>
      <c r="B1" s="53" t="s">
        <v>0</v>
      </c>
      <c r="C1" s="53"/>
      <c r="D1" s="53"/>
      <c r="E1" s="53"/>
      <c r="F1" s="23"/>
      <c r="G1" s="53" t="s">
        <v>1</v>
      </c>
      <c r="H1" s="53"/>
      <c r="I1" s="53"/>
      <c r="J1" s="53"/>
      <c r="K1" s="23"/>
      <c r="L1" s="53" t="s">
        <v>2</v>
      </c>
      <c r="M1" s="53"/>
      <c r="N1" s="53"/>
      <c r="O1" s="54"/>
    </row>
    <row r="2" spans="1:15" x14ac:dyDescent="0.2">
      <c r="A2" s="4">
        <v>1</v>
      </c>
      <c r="B2" s="5" t="s">
        <v>12</v>
      </c>
      <c r="C2" s="6">
        <v>7</v>
      </c>
      <c r="D2" s="6">
        <v>5</v>
      </c>
      <c r="E2" s="6">
        <v>10</v>
      </c>
      <c r="F2" s="7"/>
      <c r="G2" s="7"/>
      <c r="H2" s="7"/>
      <c r="I2" s="7"/>
      <c r="J2" s="7"/>
      <c r="K2" s="7"/>
      <c r="L2" s="8"/>
      <c r="M2" s="8"/>
      <c r="N2" s="8"/>
      <c r="O2" s="9"/>
    </row>
    <row r="3" spans="1:15" x14ac:dyDescent="0.2">
      <c r="A3" s="10">
        <v>2</v>
      </c>
      <c r="B3" s="5" t="s">
        <v>6</v>
      </c>
      <c r="C3" s="11">
        <v>6</v>
      </c>
      <c r="D3" s="11">
        <v>7</v>
      </c>
      <c r="E3" s="11">
        <v>4</v>
      </c>
      <c r="F3" s="7"/>
      <c r="G3" s="7" t="str">
        <f>B2</f>
        <v>V.Last/M.Schlaucher</v>
      </c>
      <c r="H3" s="12">
        <v>6</v>
      </c>
      <c r="I3" s="12">
        <v>6</v>
      </c>
      <c r="J3" s="12">
        <v>0</v>
      </c>
      <c r="K3" s="7"/>
      <c r="L3" s="8"/>
      <c r="M3" s="8"/>
      <c r="N3" s="8"/>
      <c r="O3" s="9"/>
    </row>
    <row r="4" spans="1:15" x14ac:dyDescent="0.2">
      <c r="A4" s="4">
        <v>3</v>
      </c>
      <c r="B4" s="5" t="s">
        <v>9</v>
      </c>
      <c r="C4" s="12">
        <v>6</v>
      </c>
      <c r="D4" s="12">
        <v>3</v>
      </c>
      <c r="E4" s="12">
        <v>0</v>
      </c>
      <c r="F4" s="7"/>
      <c r="G4" s="7" t="str">
        <f>B5</f>
        <v>A.Keuchen/D.Mikolajevski</v>
      </c>
      <c r="H4" s="12">
        <v>1</v>
      </c>
      <c r="I4" s="12">
        <v>1</v>
      </c>
      <c r="J4" s="12">
        <v>0</v>
      </c>
      <c r="K4" s="7"/>
      <c r="L4" s="8"/>
      <c r="M4" s="8"/>
      <c r="N4" s="8"/>
      <c r="O4" s="9"/>
    </row>
    <row r="5" spans="1:15" ht="13.5" thickBot="1" x14ac:dyDescent="0.25">
      <c r="A5" s="13">
        <v>4</v>
      </c>
      <c r="B5" s="14" t="s">
        <v>13</v>
      </c>
      <c r="C5" s="15">
        <v>7</v>
      </c>
      <c r="D5" s="15">
        <v>6</v>
      </c>
      <c r="E5" s="15">
        <v>0</v>
      </c>
      <c r="F5" s="16"/>
      <c r="G5" s="16"/>
      <c r="H5" s="16"/>
      <c r="I5" s="16"/>
      <c r="J5" s="16"/>
      <c r="K5" s="16"/>
      <c r="L5" s="50" t="str">
        <f>G3</f>
        <v>V.Last/M.Schlaucher</v>
      </c>
      <c r="M5" s="17">
        <v>6</v>
      </c>
      <c r="N5" s="17">
        <v>6</v>
      </c>
      <c r="O5" s="18">
        <v>0</v>
      </c>
    </row>
    <row r="6" spans="1:15" x14ac:dyDescent="0.2">
      <c r="A6" s="4">
        <v>5</v>
      </c>
      <c r="B6" s="5" t="s">
        <v>14</v>
      </c>
      <c r="C6" s="12">
        <v>6</v>
      </c>
      <c r="D6" s="12">
        <v>6</v>
      </c>
      <c r="E6" s="12">
        <v>0</v>
      </c>
      <c r="F6" s="7"/>
      <c r="G6" s="7"/>
      <c r="H6" s="7"/>
      <c r="I6" s="7"/>
      <c r="J6" s="7"/>
      <c r="K6" s="7"/>
      <c r="L6" s="8" t="str">
        <f>G8</f>
        <v>A.Münster/T.Haack</v>
      </c>
      <c r="M6" s="19">
        <v>2</v>
      </c>
      <c r="N6" s="19">
        <v>3</v>
      </c>
      <c r="O6" s="20">
        <v>0</v>
      </c>
    </row>
    <row r="7" spans="1:15" x14ac:dyDescent="0.2">
      <c r="A7" s="10">
        <v>6</v>
      </c>
      <c r="B7" s="5" t="s">
        <v>10</v>
      </c>
      <c r="C7" s="11">
        <v>0</v>
      </c>
      <c r="D7" s="11">
        <v>2</v>
      </c>
      <c r="E7" s="11">
        <v>0</v>
      </c>
      <c r="F7" s="7"/>
      <c r="G7" s="7" t="str">
        <f>B6</f>
        <v>C.Marhenke/A.Badermann</v>
      </c>
      <c r="H7" s="12">
        <v>4</v>
      </c>
      <c r="I7" s="12">
        <v>4</v>
      </c>
      <c r="J7" s="12">
        <v>0</v>
      </c>
      <c r="K7" s="7"/>
      <c r="L7" s="8"/>
      <c r="M7" s="8"/>
      <c r="N7" s="8"/>
      <c r="O7" s="9"/>
    </row>
    <row r="8" spans="1:15" x14ac:dyDescent="0.2">
      <c r="A8" s="4">
        <v>7</v>
      </c>
      <c r="B8" s="5" t="s">
        <v>15</v>
      </c>
      <c r="C8" s="12">
        <v>6</v>
      </c>
      <c r="D8" s="12">
        <v>0</v>
      </c>
      <c r="E8" s="12">
        <v>10</v>
      </c>
      <c r="F8" s="7"/>
      <c r="G8" s="7" t="str">
        <f>B8</f>
        <v>A.Münster/T.Haack</v>
      </c>
      <c r="H8" s="12">
        <v>6</v>
      </c>
      <c r="I8" s="12">
        <v>6</v>
      </c>
      <c r="J8" s="12">
        <v>0</v>
      </c>
      <c r="K8" s="7"/>
      <c r="L8" s="8"/>
      <c r="M8" s="8"/>
      <c r="N8" s="8"/>
      <c r="O8" s="9"/>
    </row>
    <row r="9" spans="1:15" ht="13.5" thickBot="1" x14ac:dyDescent="0.25">
      <c r="A9" s="13">
        <v>8</v>
      </c>
      <c r="B9" s="21" t="s">
        <v>16</v>
      </c>
      <c r="C9" s="15">
        <v>3</v>
      </c>
      <c r="D9" s="15">
        <v>6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22"/>
    </row>
  </sheetData>
  <mergeCells count="3">
    <mergeCell ref="B1:E1"/>
    <mergeCell ref="G1:J1"/>
    <mergeCell ref="L1:O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2017
Doppel / Damen 40-50</oddHeader>
    <oddFooter>&amp;Z&amp;F&amp;RSeite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5" sqref="E5"/>
    </sheetView>
  </sheetViews>
  <sheetFormatPr baseColWidth="10" defaultRowHeight="12.75" x14ac:dyDescent="0.2"/>
  <cols>
    <col min="2" max="2" width="27.140625" bestFit="1" customWidth="1"/>
    <col min="3" max="4" width="2.140625" bestFit="1" customWidth="1"/>
    <col min="5" max="5" width="3.28515625" bestFit="1" customWidth="1"/>
  </cols>
  <sheetData>
    <row r="1" spans="1:5" ht="14.25" x14ac:dyDescent="0.2">
      <c r="A1" s="1" t="s">
        <v>3</v>
      </c>
      <c r="B1" s="1" t="s">
        <v>6</v>
      </c>
      <c r="C1" s="2">
        <v>7</v>
      </c>
      <c r="D1" s="2">
        <v>4</v>
      </c>
      <c r="E1" s="2">
        <v>10</v>
      </c>
    </row>
    <row r="2" spans="1:5" ht="14.25" x14ac:dyDescent="0.2">
      <c r="A2" s="1"/>
      <c r="B2" s="1" t="s">
        <v>7</v>
      </c>
      <c r="C2" s="2">
        <v>5</v>
      </c>
      <c r="D2" s="2">
        <v>6</v>
      </c>
      <c r="E2" s="2">
        <v>6</v>
      </c>
    </row>
    <row r="3" spans="1:5" ht="14.25" x14ac:dyDescent="0.2">
      <c r="A3" s="1"/>
      <c r="B3" s="1"/>
      <c r="C3" s="2"/>
      <c r="D3" s="2"/>
      <c r="E3" s="2"/>
    </row>
    <row r="4" spans="1:5" ht="14.25" x14ac:dyDescent="0.2">
      <c r="A4" s="1" t="s">
        <v>4</v>
      </c>
      <c r="B4" s="1" t="s">
        <v>8</v>
      </c>
      <c r="C4" s="2">
        <v>2</v>
      </c>
      <c r="D4" s="2">
        <v>5</v>
      </c>
      <c r="E4" s="2">
        <v>0</v>
      </c>
    </row>
    <row r="5" spans="1:5" ht="14.25" x14ac:dyDescent="0.2">
      <c r="A5" s="1"/>
      <c r="B5" s="1" t="s">
        <v>9</v>
      </c>
      <c r="C5" s="2">
        <v>6</v>
      </c>
      <c r="D5" s="2">
        <v>7</v>
      </c>
      <c r="E5" s="2">
        <v>0</v>
      </c>
    </row>
    <row r="6" spans="1:5" ht="14.25" x14ac:dyDescent="0.2">
      <c r="A6" s="1"/>
      <c r="B6" s="1"/>
      <c r="C6" s="2"/>
      <c r="D6" s="2"/>
      <c r="E6" s="2"/>
    </row>
    <row r="7" spans="1:5" ht="14.25" x14ac:dyDescent="0.2">
      <c r="A7" s="1" t="s">
        <v>5</v>
      </c>
      <c r="B7" s="1" t="s">
        <v>10</v>
      </c>
      <c r="C7" s="2">
        <v>6</v>
      </c>
      <c r="D7" s="2">
        <v>6</v>
      </c>
      <c r="E7" s="2">
        <v>0</v>
      </c>
    </row>
    <row r="8" spans="1:5" ht="14.25" x14ac:dyDescent="0.2">
      <c r="A8" s="1"/>
      <c r="B8" s="1" t="s">
        <v>11</v>
      </c>
      <c r="C8" s="2">
        <v>0</v>
      </c>
      <c r="D8" s="2">
        <v>0</v>
      </c>
      <c r="E8" s="2">
        <v>0</v>
      </c>
    </row>
    <row r="9" spans="1:5" ht="14.25" x14ac:dyDescent="0.2">
      <c r="A9" s="1"/>
      <c r="B9" s="1"/>
      <c r="C9" s="24"/>
      <c r="D9" s="24"/>
      <c r="E9" s="24"/>
    </row>
    <row r="10" spans="1:5" ht="14.25" x14ac:dyDescent="0.2">
      <c r="A10" s="1"/>
      <c r="B10" s="1"/>
      <c r="C10" s="24"/>
      <c r="D10" s="24"/>
      <c r="E10" s="24"/>
    </row>
    <row r="11" spans="1:5" ht="14.25" x14ac:dyDescent="0.2">
      <c r="A11" s="1"/>
      <c r="B11" s="1"/>
      <c r="C11" s="24"/>
      <c r="D11" s="24"/>
      <c r="E11" s="24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&amp;LTC Tornesch e.V.&amp;CClubmeisterschaft 2017
Doppel / Damen 40-50_ Qualifikation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14" sqref="L14"/>
    </sheetView>
  </sheetViews>
  <sheetFormatPr baseColWidth="10" defaultRowHeight="12.75" x14ac:dyDescent="0.2"/>
  <cols>
    <col min="1" max="1" width="0.42578125" customWidth="1"/>
    <col min="2" max="2" width="25.28515625" hidden="1" customWidth="1"/>
    <col min="3" max="5" width="2.5703125" hidden="1" customWidth="1"/>
    <col min="6" max="6" width="0.140625" customWidth="1"/>
    <col min="7" max="7" width="22.7109375" bestFit="1" customWidth="1"/>
    <col min="8" max="10" width="2.5703125" bestFit="1" customWidth="1"/>
    <col min="12" max="12" width="22.7109375" bestFit="1" customWidth="1"/>
    <col min="13" max="15" width="2" bestFit="1" customWidth="1"/>
  </cols>
  <sheetData>
    <row r="1" spans="1:15" ht="16.5" thickBot="1" x14ac:dyDescent="0.3">
      <c r="A1" s="3"/>
      <c r="B1" s="53" t="s">
        <v>0</v>
      </c>
      <c r="C1" s="53"/>
      <c r="D1" s="53"/>
      <c r="E1" s="53"/>
      <c r="F1" s="49"/>
      <c r="G1" s="53" t="s">
        <v>1</v>
      </c>
      <c r="H1" s="53"/>
      <c r="I1" s="53"/>
      <c r="J1" s="53"/>
      <c r="K1" s="49"/>
      <c r="L1" s="53" t="s">
        <v>2</v>
      </c>
      <c r="M1" s="53"/>
      <c r="N1" s="53"/>
      <c r="O1" s="54"/>
    </row>
    <row r="2" spans="1:15" x14ac:dyDescent="0.2">
      <c r="A2" s="4">
        <v>1</v>
      </c>
      <c r="B2" s="5"/>
      <c r="C2" s="6">
        <v>0</v>
      </c>
      <c r="D2" s="6">
        <v>0</v>
      </c>
      <c r="E2" s="6">
        <v>0</v>
      </c>
      <c r="F2" s="7"/>
      <c r="G2" s="7"/>
      <c r="H2" s="7"/>
      <c r="I2" s="7"/>
      <c r="J2" s="7"/>
      <c r="K2" s="7"/>
      <c r="L2" s="8"/>
      <c r="M2" s="8"/>
      <c r="N2" s="8"/>
      <c r="O2" s="9"/>
    </row>
    <row r="3" spans="1:15" x14ac:dyDescent="0.2">
      <c r="A3" s="10">
        <v>2</v>
      </c>
      <c r="B3" s="5"/>
      <c r="C3" s="11">
        <v>0</v>
      </c>
      <c r="D3" s="11">
        <v>0</v>
      </c>
      <c r="E3" s="11">
        <v>0</v>
      </c>
      <c r="F3" s="7"/>
      <c r="G3" s="7" t="s">
        <v>44</v>
      </c>
      <c r="H3" s="12">
        <v>0</v>
      </c>
      <c r="I3" s="12">
        <v>0</v>
      </c>
      <c r="J3" s="12">
        <v>0</v>
      </c>
      <c r="K3" s="7"/>
      <c r="L3" s="8"/>
      <c r="M3" s="8"/>
      <c r="N3" s="8"/>
      <c r="O3" s="9"/>
    </row>
    <row r="4" spans="1:15" x14ac:dyDescent="0.2">
      <c r="A4" s="4">
        <v>3</v>
      </c>
      <c r="B4" s="5"/>
      <c r="C4" s="12">
        <v>0</v>
      </c>
      <c r="D4" s="12">
        <v>0</v>
      </c>
      <c r="E4" s="12">
        <v>0</v>
      </c>
      <c r="F4" s="7"/>
      <c r="G4" s="7" t="s">
        <v>45</v>
      </c>
      <c r="H4" s="12">
        <v>0</v>
      </c>
      <c r="I4" s="12">
        <v>0</v>
      </c>
      <c r="J4" s="12">
        <v>0</v>
      </c>
      <c r="K4" s="7"/>
      <c r="L4" s="8"/>
      <c r="M4" s="8"/>
      <c r="N4" s="8"/>
      <c r="O4" s="9"/>
    </row>
    <row r="5" spans="1:15" ht="13.5" thickBot="1" x14ac:dyDescent="0.25">
      <c r="A5" s="13">
        <v>4</v>
      </c>
      <c r="B5" s="14"/>
      <c r="C5" s="15">
        <v>0</v>
      </c>
      <c r="D5" s="15">
        <v>0</v>
      </c>
      <c r="E5" s="15">
        <v>0</v>
      </c>
      <c r="F5" s="16"/>
      <c r="G5" s="16"/>
      <c r="H5" s="16"/>
      <c r="I5" s="16"/>
      <c r="J5" s="16"/>
      <c r="K5" s="16"/>
      <c r="L5" s="16" t="str">
        <f>G4</f>
        <v>B.Hansen/B.Coopmeiners</v>
      </c>
      <c r="M5" s="17">
        <v>2</v>
      </c>
      <c r="N5" s="17">
        <v>0</v>
      </c>
      <c r="O5" s="18">
        <v>0</v>
      </c>
    </row>
    <row r="6" spans="1:15" x14ac:dyDescent="0.2">
      <c r="A6" s="4">
        <v>5</v>
      </c>
      <c r="B6" s="5"/>
      <c r="C6" s="12">
        <v>0</v>
      </c>
      <c r="D6" s="12">
        <v>0</v>
      </c>
      <c r="E6" s="12">
        <v>0</v>
      </c>
      <c r="F6" s="7"/>
      <c r="G6" s="7"/>
      <c r="H6" s="7"/>
      <c r="I6" s="7"/>
      <c r="J6" s="7"/>
      <c r="K6" s="7"/>
      <c r="L6" s="51" t="str">
        <f>G8</f>
        <v>M.Thurau/G.Vietheer</v>
      </c>
      <c r="M6" s="19">
        <v>6</v>
      </c>
      <c r="N6" s="19">
        <v>6</v>
      </c>
      <c r="O6" s="20">
        <v>0</v>
      </c>
    </row>
    <row r="7" spans="1:15" x14ac:dyDescent="0.2">
      <c r="A7" s="10">
        <v>6</v>
      </c>
      <c r="B7" s="5"/>
      <c r="C7" s="11">
        <v>0</v>
      </c>
      <c r="D7" s="11">
        <v>0</v>
      </c>
      <c r="E7" s="11">
        <v>0</v>
      </c>
      <c r="F7" s="7"/>
      <c r="G7" s="7" t="s">
        <v>10</v>
      </c>
      <c r="H7" s="12">
        <v>3</v>
      </c>
      <c r="I7" s="12">
        <v>3</v>
      </c>
      <c r="J7" s="12">
        <v>0</v>
      </c>
      <c r="K7" s="7"/>
      <c r="L7" s="8"/>
      <c r="M7" s="8"/>
      <c r="N7" s="8"/>
      <c r="O7" s="9"/>
    </row>
    <row r="8" spans="1:15" x14ac:dyDescent="0.2">
      <c r="A8" s="4">
        <v>7</v>
      </c>
      <c r="B8" s="5"/>
      <c r="C8" s="12">
        <v>0</v>
      </c>
      <c r="D8" s="12">
        <v>0</v>
      </c>
      <c r="E8" s="12">
        <v>0</v>
      </c>
      <c r="F8" s="7"/>
      <c r="G8" s="7" t="s">
        <v>7</v>
      </c>
      <c r="H8" s="12">
        <v>6</v>
      </c>
      <c r="I8" s="12">
        <v>6</v>
      </c>
      <c r="J8" s="12">
        <v>0</v>
      </c>
      <c r="K8" s="7"/>
      <c r="L8" s="8"/>
      <c r="M8" s="8"/>
      <c r="N8" s="8"/>
      <c r="O8" s="9"/>
    </row>
    <row r="9" spans="1:15" ht="13.5" thickBot="1" x14ac:dyDescent="0.25">
      <c r="A9" s="13">
        <v>8</v>
      </c>
      <c r="B9" s="21"/>
      <c r="C9" s="15">
        <v>0</v>
      </c>
      <c r="D9" s="15">
        <v>0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22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2017
Doppel / Damen 40-50 / B-Runde</oddHeader>
    <oddFooter>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view="pageLayout" topLeftCell="B2" zoomScaleNormal="100" workbookViewId="0">
      <selection activeCell="R23" sqref="R23:U24"/>
    </sheetView>
  </sheetViews>
  <sheetFormatPr baseColWidth="10" defaultRowHeight="12.75" x14ac:dyDescent="0.2"/>
  <cols>
    <col min="2" max="2" width="24.5703125" bestFit="1" customWidth="1"/>
    <col min="3" max="3" width="25.285156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34">
        <v>1</v>
      </c>
      <c r="B1" s="48"/>
      <c r="C1" s="43"/>
    </row>
    <row r="2" spans="1:21" x14ac:dyDescent="0.2">
      <c r="A2" s="34">
        <v>2</v>
      </c>
      <c r="B2" s="47" t="s">
        <v>25</v>
      </c>
      <c r="C2" s="43"/>
    </row>
    <row r="3" spans="1:21" x14ac:dyDescent="0.2">
      <c r="A3" s="34">
        <v>3</v>
      </c>
      <c r="B3" s="46" t="s">
        <v>46</v>
      </c>
      <c r="C3" s="43"/>
    </row>
    <row r="4" spans="1:21" x14ac:dyDescent="0.2">
      <c r="A4" s="34">
        <v>4</v>
      </c>
      <c r="B4" s="45" t="s">
        <v>24</v>
      </c>
      <c r="C4" s="43"/>
    </row>
    <row r="5" spans="1:21" x14ac:dyDescent="0.2">
      <c r="A5" s="34">
        <v>5</v>
      </c>
      <c r="B5" s="44"/>
      <c r="C5" s="43"/>
    </row>
    <row r="6" spans="1:21" x14ac:dyDescent="0.2">
      <c r="A6" s="34"/>
      <c r="B6" s="43"/>
      <c r="C6" s="43"/>
      <c r="D6" s="59" t="s">
        <v>23</v>
      </c>
      <c r="E6" s="60"/>
      <c r="F6" s="59" t="s">
        <v>22</v>
      </c>
      <c r="G6" s="60"/>
      <c r="H6" s="61" t="s">
        <v>21</v>
      </c>
      <c r="I6" s="60"/>
      <c r="P6" s="55" t="s">
        <v>18</v>
      </c>
      <c r="Q6" s="55"/>
      <c r="R6" s="55" t="s">
        <v>17</v>
      </c>
      <c r="S6" s="55"/>
      <c r="T6" s="55" t="s">
        <v>19</v>
      </c>
      <c r="U6" s="55"/>
    </row>
    <row r="7" spans="1:21" x14ac:dyDescent="0.2">
      <c r="A7" s="34">
        <v>1</v>
      </c>
      <c r="B7" s="40">
        <f>B1</f>
        <v>0</v>
      </c>
      <c r="C7" s="38" t="str">
        <f>B2</f>
        <v>A.Waack/T.Hahn</v>
      </c>
      <c r="D7" s="36"/>
      <c r="E7" s="36"/>
      <c r="F7" s="36"/>
      <c r="G7" s="36"/>
      <c r="H7" s="36"/>
      <c r="I7" s="36"/>
      <c r="J7">
        <f t="shared" ref="J7:J16" si="0">IF(D7&gt;E7,1,0)</f>
        <v>0</v>
      </c>
      <c r="K7">
        <f t="shared" ref="K7:K16" si="1">IF(F7&gt;G7,1,0)</f>
        <v>0</v>
      </c>
      <c r="L7">
        <f t="shared" ref="L7:L16" si="2">IF(H7&gt;I7,1,0)</f>
        <v>0</v>
      </c>
      <c r="M7">
        <f t="shared" ref="M7:M16" si="3">IF(E7&gt;D7,1,0)</f>
        <v>0</v>
      </c>
      <c r="N7">
        <f t="shared" ref="N7:N16" si="4">IF(G7&gt;F7,1,0)</f>
        <v>0</v>
      </c>
      <c r="O7">
        <f t="shared" ref="O7:O16" si="5">IF(I7&gt;H7,1,0)</f>
        <v>0</v>
      </c>
      <c r="P7" s="36">
        <f t="shared" ref="P7:P16" si="6">SUM(J7:L7)</f>
        <v>0</v>
      </c>
      <c r="Q7" s="36">
        <f t="shared" ref="Q7:Q16" si="7">SUM(M7:O7)</f>
        <v>0</v>
      </c>
      <c r="R7" s="36">
        <f t="shared" ref="R7:R16" si="8">SUM(D7,F7,H7)</f>
        <v>0</v>
      </c>
      <c r="S7" s="36">
        <f t="shared" ref="S7:S16" si="9">SUM(E7,G7,I7)</f>
        <v>0</v>
      </c>
      <c r="T7" s="36">
        <f t="shared" ref="T7:T16" si="10">IF(P7&gt;Q7,2,0)</f>
        <v>0</v>
      </c>
      <c r="U7" s="36">
        <f t="shared" ref="U7:U16" si="11">IF(Q7&gt;P7,2,0)</f>
        <v>0</v>
      </c>
    </row>
    <row r="8" spans="1:21" x14ac:dyDescent="0.2">
      <c r="A8" s="34">
        <v>2</v>
      </c>
      <c r="B8" s="41" t="str">
        <f>B3</f>
        <v>F.Sandleben/P.Oltersdorf</v>
      </c>
      <c r="C8" s="39" t="str">
        <f>B4</f>
        <v>D.Krohn/N.Zielinski</v>
      </c>
      <c r="D8" s="36">
        <v>0</v>
      </c>
      <c r="E8" s="36">
        <v>6</v>
      </c>
      <c r="F8" s="36">
        <v>1</v>
      </c>
      <c r="G8" s="36">
        <v>6</v>
      </c>
      <c r="H8" s="36"/>
      <c r="I8" s="36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36">
        <f t="shared" si="6"/>
        <v>0</v>
      </c>
      <c r="Q8" s="36">
        <f t="shared" si="7"/>
        <v>2</v>
      </c>
      <c r="R8" s="36">
        <f t="shared" si="8"/>
        <v>1</v>
      </c>
      <c r="S8" s="36">
        <f t="shared" si="9"/>
        <v>12</v>
      </c>
      <c r="T8" s="36">
        <f t="shared" si="10"/>
        <v>0</v>
      </c>
      <c r="U8" s="36">
        <f t="shared" si="11"/>
        <v>2</v>
      </c>
    </row>
    <row r="9" spans="1:21" x14ac:dyDescent="0.2">
      <c r="A9" s="34">
        <v>3</v>
      </c>
      <c r="B9" s="37">
        <f>B5</f>
        <v>0</v>
      </c>
      <c r="C9" s="40">
        <f>B1</f>
        <v>0</v>
      </c>
      <c r="D9" s="36"/>
      <c r="E9" s="36"/>
      <c r="F9" s="36"/>
      <c r="G9" s="36"/>
      <c r="H9" s="36"/>
      <c r="I9" s="36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36">
        <f t="shared" si="6"/>
        <v>0</v>
      </c>
      <c r="Q9" s="36">
        <f t="shared" si="7"/>
        <v>0</v>
      </c>
      <c r="R9" s="36">
        <f t="shared" si="8"/>
        <v>0</v>
      </c>
      <c r="S9" s="36">
        <f t="shared" si="9"/>
        <v>0</v>
      </c>
      <c r="T9" s="36">
        <f t="shared" si="10"/>
        <v>0</v>
      </c>
      <c r="U9" s="36">
        <f t="shared" si="11"/>
        <v>0</v>
      </c>
    </row>
    <row r="10" spans="1:21" x14ac:dyDescent="0.2">
      <c r="A10" s="34">
        <v>4</v>
      </c>
      <c r="B10" s="38" t="str">
        <f>B2</f>
        <v>A.Waack/T.Hahn</v>
      </c>
      <c r="C10" s="41" t="str">
        <f>B3</f>
        <v>F.Sandleben/P.Oltersdorf</v>
      </c>
      <c r="D10" s="36">
        <v>0</v>
      </c>
      <c r="E10" s="36">
        <v>6</v>
      </c>
      <c r="F10" s="36">
        <v>4</v>
      </c>
      <c r="G10" s="36">
        <v>6</v>
      </c>
      <c r="H10" s="36"/>
      <c r="I10" s="36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6">
        <f t="shared" si="6"/>
        <v>0</v>
      </c>
      <c r="Q10" s="36">
        <f t="shared" si="7"/>
        <v>2</v>
      </c>
      <c r="R10" s="36">
        <f t="shared" si="8"/>
        <v>4</v>
      </c>
      <c r="S10" s="36">
        <f t="shared" si="9"/>
        <v>12</v>
      </c>
      <c r="T10" s="36">
        <f t="shared" si="10"/>
        <v>0</v>
      </c>
      <c r="U10" s="36">
        <f t="shared" si="11"/>
        <v>2</v>
      </c>
    </row>
    <row r="11" spans="1:21" x14ac:dyDescent="0.2">
      <c r="A11" s="34">
        <v>5</v>
      </c>
      <c r="B11" s="39" t="str">
        <f>B4</f>
        <v>D.Krohn/N.Zielinski</v>
      </c>
      <c r="C11" s="37">
        <f>B5</f>
        <v>0</v>
      </c>
      <c r="D11" s="36"/>
      <c r="E11" s="36"/>
      <c r="F11" s="36"/>
      <c r="G11" s="36"/>
      <c r="H11" s="36"/>
      <c r="I11" s="36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36">
        <f t="shared" si="6"/>
        <v>0</v>
      </c>
      <c r="Q11" s="36">
        <f t="shared" si="7"/>
        <v>0</v>
      </c>
      <c r="R11" s="36">
        <f t="shared" si="8"/>
        <v>0</v>
      </c>
      <c r="S11" s="36">
        <f t="shared" si="9"/>
        <v>0</v>
      </c>
      <c r="T11" s="36">
        <f t="shared" si="10"/>
        <v>0</v>
      </c>
      <c r="U11" s="36">
        <f t="shared" si="11"/>
        <v>0</v>
      </c>
    </row>
    <row r="12" spans="1:21" x14ac:dyDescent="0.2">
      <c r="A12" s="34">
        <v>6</v>
      </c>
      <c r="B12" s="40">
        <f>B1</f>
        <v>0</v>
      </c>
      <c r="C12" s="41" t="str">
        <f>B3</f>
        <v>F.Sandleben/P.Oltersdorf</v>
      </c>
      <c r="D12" s="36"/>
      <c r="E12" s="36"/>
      <c r="F12" s="36"/>
      <c r="G12" s="36"/>
      <c r="H12" s="36"/>
      <c r="I12" s="36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36">
        <f t="shared" si="6"/>
        <v>0</v>
      </c>
      <c r="Q12" s="36">
        <f t="shared" si="7"/>
        <v>0</v>
      </c>
      <c r="R12" s="36">
        <f t="shared" si="8"/>
        <v>0</v>
      </c>
      <c r="S12" s="36">
        <f t="shared" si="9"/>
        <v>0</v>
      </c>
      <c r="T12" s="36">
        <f t="shared" si="10"/>
        <v>0</v>
      </c>
      <c r="U12" s="36">
        <f t="shared" si="11"/>
        <v>0</v>
      </c>
    </row>
    <row r="13" spans="1:21" x14ac:dyDescent="0.2">
      <c r="A13" s="34">
        <v>7</v>
      </c>
      <c r="B13" s="38" t="str">
        <f>B2</f>
        <v>A.Waack/T.Hahn</v>
      </c>
      <c r="C13" s="42" t="str">
        <f>B4</f>
        <v>D.Krohn/N.Zielinski</v>
      </c>
      <c r="D13" s="36">
        <v>0</v>
      </c>
      <c r="E13" s="36">
        <v>6</v>
      </c>
      <c r="F13" s="36">
        <v>0</v>
      </c>
      <c r="G13" s="36">
        <v>6</v>
      </c>
      <c r="H13" s="36"/>
      <c r="I13" s="36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1</v>
      </c>
      <c r="N13">
        <f t="shared" si="4"/>
        <v>1</v>
      </c>
      <c r="O13">
        <f t="shared" si="5"/>
        <v>0</v>
      </c>
      <c r="P13" s="36">
        <f t="shared" si="6"/>
        <v>0</v>
      </c>
      <c r="Q13" s="36">
        <f t="shared" si="7"/>
        <v>2</v>
      </c>
      <c r="R13" s="36">
        <f t="shared" si="8"/>
        <v>0</v>
      </c>
      <c r="S13" s="36">
        <f t="shared" si="9"/>
        <v>12</v>
      </c>
      <c r="T13" s="36">
        <f t="shared" si="10"/>
        <v>0</v>
      </c>
      <c r="U13" s="36">
        <f t="shared" si="11"/>
        <v>2</v>
      </c>
    </row>
    <row r="14" spans="1:21" x14ac:dyDescent="0.2">
      <c r="A14" s="34">
        <v>8</v>
      </c>
      <c r="B14" s="37">
        <f>B5</f>
        <v>0</v>
      </c>
      <c r="C14" s="41" t="str">
        <f>B3</f>
        <v>F.Sandleben/P.Oltersdorf</v>
      </c>
      <c r="D14" s="36"/>
      <c r="E14" s="36"/>
      <c r="F14" s="36"/>
      <c r="G14" s="36"/>
      <c r="H14" s="36"/>
      <c r="I14" s="36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36">
        <f t="shared" si="6"/>
        <v>0</v>
      </c>
      <c r="Q14" s="36">
        <f t="shared" si="7"/>
        <v>0</v>
      </c>
      <c r="R14" s="36">
        <f t="shared" si="8"/>
        <v>0</v>
      </c>
      <c r="S14" s="36">
        <f t="shared" si="9"/>
        <v>0</v>
      </c>
      <c r="T14" s="36">
        <f t="shared" si="10"/>
        <v>0</v>
      </c>
      <c r="U14" s="36">
        <f t="shared" si="11"/>
        <v>0</v>
      </c>
    </row>
    <row r="15" spans="1:21" x14ac:dyDescent="0.2">
      <c r="A15" s="34">
        <v>9</v>
      </c>
      <c r="B15" s="40">
        <f>B1</f>
        <v>0</v>
      </c>
      <c r="C15" s="39" t="str">
        <f>B4</f>
        <v>D.Krohn/N.Zielinski</v>
      </c>
      <c r="D15" s="36"/>
      <c r="E15" s="36"/>
      <c r="F15" s="36"/>
      <c r="G15" s="36"/>
      <c r="H15" s="36"/>
      <c r="I15" s="36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36">
        <f t="shared" si="6"/>
        <v>0</v>
      </c>
      <c r="Q15" s="36">
        <f t="shared" si="7"/>
        <v>0</v>
      </c>
      <c r="R15" s="36">
        <f t="shared" si="8"/>
        <v>0</v>
      </c>
      <c r="S15" s="36">
        <f t="shared" si="9"/>
        <v>0</v>
      </c>
      <c r="T15" s="36">
        <f t="shared" si="10"/>
        <v>0</v>
      </c>
      <c r="U15" s="36">
        <f t="shared" si="11"/>
        <v>0</v>
      </c>
    </row>
    <row r="16" spans="1:21" x14ac:dyDescent="0.2">
      <c r="A16" s="34">
        <v>10</v>
      </c>
      <c r="B16" s="38" t="str">
        <f>B2</f>
        <v>A.Waack/T.Hahn</v>
      </c>
      <c r="C16" s="37">
        <f>B5</f>
        <v>0</v>
      </c>
      <c r="D16" s="36"/>
      <c r="E16" s="36"/>
      <c r="F16" s="36"/>
      <c r="G16" s="36"/>
      <c r="H16" s="36"/>
      <c r="I16" s="36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36">
        <f t="shared" si="6"/>
        <v>0</v>
      </c>
      <c r="Q16" s="36">
        <f t="shared" si="7"/>
        <v>0</v>
      </c>
      <c r="R16" s="36">
        <f t="shared" si="8"/>
        <v>0</v>
      </c>
      <c r="S16" s="36">
        <f t="shared" si="9"/>
        <v>0</v>
      </c>
      <c r="T16" s="36">
        <f t="shared" si="10"/>
        <v>0</v>
      </c>
      <c r="U16" s="36">
        <f t="shared" si="11"/>
        <v>0</v>
      </c>
    </row>
    <row r="19" spans="2:21" x14ac:dyDescent="0.2">
      <c r="B19" s="35" t="s">
        <v>20</v>
      </c>
    </row>
    <row r="20" spans="2:21" x14ac:dyDescent="0.2">
      <c r="C20" s="34"/>
      <c r="D20" s="56" t="s">
        <v>19</v>
      </c>
      <c r="E20" s="57"/>
      <c r="F20" s="58" t="s">
        <v>18</v>
      </c>
      <c r="G20" s="57"/>
      <c r="H20" s="58" t="s">
        <v>17</v>
      </c>
      <c r="I20" s="57"/>
    </row>
    <row r="21" spans="2:21" x14ac:dyDescent="0.2">
      <c r="B21" s="28"/>
      <c r="C21" s="33">
        <f>B1</f>
        <v>0</v>
      </c>
      <c r="D21" s="62">
        <f>SUM(T7,U9,T12,T15)</f>
        <v>0</v>
      </c>
      <c r="E21" s="62"/>
      <c r="F21" s="26">
        <f>SUM(P7,Q9,P12,P15)</f>
        <v>0</v>
      </c>
      <c r="G21" s="26">
        <f>SUM(Q7,P9,Q12,Q15)</f>
        <v>0</v>
      </c>
      <c r="H21" s="26">
        <f>SUM(R7,S9,R12,R15)</f>
        <v>0</v>
      </c>
      <c r="I21" s="26">
        <f>SUM(S7,R9,S12,S15)</f>
        <v>0</v>
      </c>
    </row>
    <row r="22" spans="2:21" x14ac:dyDescent="0.2">
      <c r="B22" s="28">
        <v>3</v>
      </c>
      <c r="C22" s="32" t="str">
        <f>B2</f>
        <v>A.Waack/T.Hahn</v>
      </c>
      <c r="D22" s="62">
        <f>SUM(U7,T10,T13,T16)</f>
        <v>0</v>
      </c>
      <c r="E22" s="62"/>
      <c r="F22" s="26">
        <f>SUM(Q7,P10,P13,P16)</f>
        <v>0</v>
      </c>
      <c r="G22" s="26">
        <f>SUM(P7,Q10,Q13,Q16)</f>
        <v>4</v>
      </c>
      <c r="H22" s="26">
        <f>SUM(S7,R10,R13,R16)</f>
        <v>4</v>
      </c>
      <c r="I22" s="26">
        <f>SUM(R7,S10,S13,S16)</f>
        <v>24</v>
      </c>
    </row>
    <row r="23" spans="2:21" x14ac:dyDescent="0.2">
      <c r="B23" s="28">
        <v>2</v>
      </c>
      <c r="C23" s="31" t="str">
        <f>B3</f>
        <v>F.Sandleben/P.Oltersdorf</v>
      </c>
      <c r="D23" s="62">
        <f>SUM(T8,U10,U12,U14)</f>
        <v>2</v>
      </c>
      <c r="E23" s="62"/>
      <c r="F23" s="26">
        <f>SUM(P8,Q10,Q12,Q14)</f>
        <v>2</v>
      </c>
      <c r="G23" s="26">
        <f>SUM(Q8,P10,P12,P14)</f>
        <v>2</v>
      </c>
      <c r="H23" s="26">
        <f>SUM(R8,S10,S12,S14)</f>
        <v>13</v>
      </c>
      <c r="I23" s="26">
        <f>SUM(S8,R10,R12,R14)</f>
        <v>16</v>
      </c>
      <c r="U23" s="30"/>
    </row>
    <row r="24" spans="2:21" x14ac:dyDescent="0.2">
      <c r="B24" s="28">
        <v>1</v>
      </c>
      <c r="C24" s="29" t="str">
        <f>B4</f>
        <v>D.Krohn/N.Zielinski</v>
      </c>
      <c r="D24" s="62">
        <f>SUM(U8,T11,U13,U15)</f>
        <v>4</v>
      </c>
      <c r="E24" s="62"/>
      <c r="F24" s="26">
        <f>SUM(Q8,P11,Q13,Q15)</f>
        <v>4</v>
      </c>
      <c r="G24" s="26">
        <f>SUM(P8,Q11,P13,P15)</f>
        <v>0</v>
      </c>
      <c r="H24" s="26">
        <f>SUM(S8,R11,S13,S15)</f>
        <v>24</v>
      </c>
      <c r="I24" s="26">
        <f>SUM(R8,S11,R13,R15)</f>
        <v>1</v>
      </c>
    </row>
    <row r="25" spans="2:21" x14ac:dyDescent="0.2">
      <c r="B25" s="28"/>
      <c r="C25" s="27">
        <f>B5</f>
        <v>0</v>
      </c>
      <c r="D25" s="62">
        <f>SUM(T9,U11,T14,U16)</f>
        <v>0</v>
      </c>
      <c r="E25" s="62"/>
      <c r="F25" s="26">
        <f>SUM(P9,Q11,P14,Q16)</f>
        <v>0</v>
      </c>
      <c r="G25" s="26">
        <f>SUM(Q9,P11,Q14,P16)</f>
        <v>0</v>
      </c>
      <c r="H25" s="26">
        <f>SUM(R9,S11,R14,S16)</f>
        <v>0</v>
      </c>
      <c r="I25" s="26">
        <f>SUM(S9,R11,S14,R16)</f>
        <v>0</v>
      </c>
    </row>
  </sheetData>
  <mergeCells count="14">
    <mergeCell ref="D25:E25"/>
    <mergeCell ref="D21:E21"/>
    <mergeCell ref="D22:E22"/>
    <mergeCell ref="D23:E23"/>
    <mergeCell ref="D24:E24"/>
    <mergeCell ref="T6:U6"/>
    <mergeCell ref="D20:E20"/>
    <mergeCell ref="F20:G20"/>
    <mergeCell ref="H20:I20"/>
    <mergeCell ref="D6:E6"/>
    <mergeCell ref="F6:G6"/>
    <mergeCell ref="H6:I6"/>
    <mergeCell ref="P6:Q6"/>
    <mergeCell ref="R6:S6"/>
  </mergeCells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>
    <oddHeader>&amp;LTC Tornesch e.V.&amp;CClubmeisterschaft 2017
Doppel / Herren 30-40</oddHeader>
    <oddFooter>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zoomScaleNormal="100" workbookViewId="0">
      <selection activeCell="Q20" sqref="Q20"/>
    </sheetView>
  </sheetViews>
  <sheetFormatPr baseColWidth="10" defaultRowHeight="12.75" x14ac:dyDescent="0.2"/>
  <cols>
    <col min="2" max="3" width="26.710937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34">
        <v>1</v>
      </c>
      <c r="B1" s="48" t="s">
        <v>29</v>
      </c>
      <c r="C1" s="43"/>
    </row>
    <row r="2" spans="1:21" x14ac:dyDescent="0.2">
      <c r="A2" s="34">
        <v>2</v>
      </c>
      <c r="B2" s="47" t="s">
        <v>28</v>
      </c>
      <c r="C2" s="43"/>
    </row>
    <row r="3" spans="1:21" x14ac:dyDescent="0.2">
      <c r="A3" s="34">
        <v>3</v>
      </c>
      <c r="B3" s="46" t="s">
        <v>42</v>
      </c>
      <c r="C3" s="43"/>
    </row>
    <row r="4" spans="1:21" x14ac:dyDescent="0.2">
      <c r="A4" s="34">
        <v>4</v>
      </c>
      <c r="B4" s="45" t="s">
        <v>27</v>
      </c>
      <c r="C4" s="43"/>
    </row>
    <row r="5" spans="1:21" x14ac:dyDescent="0.2">
      <c r="A5" s="34">
        <v>5</v>
      </c>
      <c r="B5" s="44" t="s">
        <v>43</v>
      </c>
      <c r="C5" s="43"/>
    </row>
    <row r="6" spans="1:21" x14ac:dyDescent="0.2">
      <c r="A6" s="34"/>
      <c r="B6" s="43"/>
      <c r="C6" s="43"/>
      <c r="D6" s="59" t="s">
        <v>23</v>
      </c>
      <c r="E6" s="60"/>
      <c r="F6" s="59" t="s">
        <v>22</v>
      </c>
      <c r="G6" s="60"/>
      <c r="H6" s="61" t="s">
        <v>21</v>
      </c>
      <c r="I6" s="60"/>
      <c r="P6" s="55" t="s">
        <v>18</v>
      </c>
      <c r="Q6" s="55"/>
      <c r="R6" s="55" t="s">
        <v>17</v>
      </c>
      <c r="S6" s="55"/>
      <c r="T6" s="55" t="s">
        <v>19</v>
      </c>
      <c r="U6" s="55"/>
    </row>
    <row r="7" spans="1:21" x14ac:dyDescent="0.2">
      <c r="A7" s="34">
        <v>1</v>
      </c>
      <c r="B7" s="40" t="str">
        <f>B1</f>
        <v>M.Haacke/R.Katzmann</v>
      </c>
      <c r="C7" s="38" t="str">
        <f>B2</f>
        <v>W.Glasner/B.Kiepert</v>
      </c>
      <c r="D7" s="36">
        <v>6</v>
      </c>
      <c r="E7" s="36">
        <v>2</v>
      </c>
      <c r="F7" s="36">
        <v>6</v>
      </c>
      <c r="G7" s="36">
        <v>0</v>
      </c>
      <c r="H7" s="36"/>
      <c r="I7" s="36"/>
      <c r="J7">
        <f t="shared" ref="J7:J16" si="0">IF(D7&gt;E7,1,0)</f>
        <v>1</v>
      </c>
      <c r="K7">
        <f t="shared" ref="K7:K16" si="1">IF(F7&gt;G7,1,0)</f>
        <v>1</v>
      </c>
      <c r="L7">
        <f t="shared" ref="L7:L16" si="2">IF(H7&gt;I7,1,0)</f>
        <v>0</v>
      </c>
      <c r="M7">
        <f t="shared" ref="M7:M16" si="3">IF(E7&gt;D7,1,0)</f>
        <v>0</v>
      </c>
      <c r="N7">
        <f t="shared" ref="N7:N16" si="4">IF(G7&gt;F7,1,0)</f>
        <v>0</v>
      </c>
      <c r="O7">
        <f t="shared" ref="O7:O16" si="5">IF(I7&gt;H7,1,0)</f>
        <v>0</v>
      </c>
      <c r="P7" s="36">
        <f t="shared" ref="P7:P16" si="6">SUM(J7:L7)</f>
        <v>2</v>
      </c>
      <c r="Q7" s="36">
        <f t="shared" ref="Q7:Q16" si="7">SUM(M7:O7)</f>
        <v>0</v>
      </c>
      <c r="R7" s="36">
        <f t="shared" ref="R7:R16" si="8">SUM(D7,F7,H7)</f>
        <v>12</v>
      </c>
      <c r="S7" s="36">
        <f t="shared" ref="S7:S16" si="9">SUM(E7,G7,I7)</f>
        <v>2</v>
      </c>
      <c r="T7" s="36">
        <f t="shared" ref="T7:T16" si="10">IF(P7&gt;Q7,2,0)</f>
        <v>2</v>
      </c>
      <c r="U7" s="36">
        <f t="shared" ref="U7:U16" si="11">IF(Q7&gt;P7,2,0)</f>
        <v>0</v>
      </c>
    </row>
    <row r="8" spans="1:21" x14ac:dyDescent="0.2">
      <c r="A8" s="34">
        <v>2</v>
      </c>
      <c r="B8" s="41" t="str">
        <f>B3</f>
        <v>K.Piepenhagen/B.Oltersdorf</v>
      </c>
      <c r="C8" s="39" t="str">
        <f>B4</f>
        <v>O.Simonsen/A.Schlaucher</v>
      </c>
      <c r="D8" s="36">
        <v>3</v>
      </c>
      <c r="E8" s="36">
        <v>6</v>
      </c>
      <c r="F8" s="36">
        <v>7</v>
      </c>
      <c r="G8" s="36">
        <v>5</v>
      </c>
      <c r="H8" s="36">
        <v>1</v>
      </c>
      <c r="I8" s="36">
        <v>0</v>
      </c>
      <c r="J8">
        <f t="shared" si="0"/>
        <v>0</v>
      </c>
      <c r="K8">
        <f t="shared" si="1"/>
        <v>1</v>
      </c>
      <c r="L8">
        <f t="shared" si="2"/>
        <v>1</v>
      </c>
      <c r="M8">
        <f t="shared" si="3"/>
        <v>1</v>
      </c>
      <c r="N8">
        <f t="shared" si="4"/>
        <v>0</v>
      </c>
      <c r="O8">
        <f t="shared" si="5"/>
        <v>0</v>
      </c>
      <c r="P8" s="36">
        <f t="shared" si="6"/>
        <v>2</v>
      </c>
      <c r="Q8" s="36">
        <f t="shared" si="7"/>
        <v>1</v>
      </c>
      <c r="R8" s="36">
        <f t="shared" si="8"/>
        <v>11</v>
      </c>
      <c r="S8" s="36">
        <f t="shared" si="9"/>
        <v>11</v>
      </c>
      <c r="T8" s="36">
        <f t="shared" si="10"/>
        <v>2</v>
      </c>
      <c r="U8" s="36">
        <f t="shared" si="11"/>
        <v>0</v>
      </c>
    </row>
    <row r="9" spans="1:21" x14ac:dyDescent="0.2">
      <c r="A9" s="34">
        <v>3</v>
      </c>
      <c r="B9" s="37" t="str">
        <f>B5</f>
        <v>J.Steckmeister/J.Heitmann</v>
      </c>
      <c r="C9" s="40" t="str">
        <f>B1</f>
        <v>M.Haacke/R.Katzmann</v>
      </c>
      <c r="D9" s="36">
        <v>4</v>
      </c>
      <c r="E9" s="36">
        <v>6</v>
      </c>
      <c r="F9" s="36">
        <v>6</v>
      </c>
      <c r="G9" s="36">
        <v>3</v>
      </c>
      <c r="H9" s="36">
        <v>1</v>
      </c>
      <c r="I9" s="36">
        <v>0</v>
      </c>
      <c r="J9">
        <f t="shared" si="0"/>
        <v>0</v>
      </c>
      <c r="K9">
        <f t="shared" si="1"/>
        <v>1</v>
      </c>
      <c r="L9">
        <f t="shared" si="2"/>
        <v>1</v>
      </c>
      <c r="M9">
        <f t="shared" si="3"/>
        <v>1</v>
      </c>
      <c r="N9">
        <f t="shared" si="4"/>
        <v>0</v>
      </c>
      <c r="O9">
        <f t="shared" si="5"/>
        <v>0</v>
      </c>
      <c r="P9" s="36">
        <f t="shared" si="6"/>
        <v>2</v>
      </c>
      <c r="Q9" s="36">
        <f t="shared" si="7"/>
        <v>1</v>
      </c>
      <c r="R9" s="36">
        <f t="shared" si="8"/>
        <v>11</v>
      </c>
      <c r="S9" s="36">
        <f t="shared" si="9"/>
        <v>9</v>
      </c>
      <c r="T9" s="36">
        <f t="shared" si="10"/>
        <v>2</v>
      </c>
      <c r="U9" s="36">
        <f t="shared" si="11"/>
        <v>0</v>
      </c>
    </row>
    <row r="10" spans="1:21" x14ac:dyDescent="0.2">
      <c r="A10" s="34">
        <v>4</v>
      </c>
      <c r="B10" s="38" t="str">
        <f>B2</f>
        <v>W.Glasner/B.Kiepert</v>
      </c>
      <c r="C10" s="41" t="str">
        <f>B3</f>
        <v>K.Piepenhagen/B.Oltersdorf</v>
      </c>
      <c r="D10" s="36">
        <v>2</v>
      </c>
      <c r="E10" s="36">
        <v>6</v>
      </c>
      <c r="F10" s="36">
        <v>4</v>
      </c>
      <c r="G10" s="36">
        <v>6</v>
      </c>
      <c r="H10" s="36"/>
      <c r="I10" s="36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6">
        <f t="shared" si="6"/>
        <v>0</v>
      </c>
      <c r="Q10" s="36">
        <f t="shared" si="7"/>
        <v>2</v>
      </c>
      <c r="R10" s="36">
        <f t="shared" si="8"/>
        <v>6</v>
      </c>
      <c r="S10" s="36">
        <f t="shared" si="9"/>
        <v>12</v>
      </c>
      <c r="T10" s="36">
        <f t="shared" si="10"/>
        <v>0</v>
      </c>
      <c r="U10" s="36">
        <f t="shared" si="11"/>
        <v>2</v>
      </c>
    </row>
    <row r="11" spans="1:21" x14ac:dyDescent="0.2">
      <c r="A11" s="34">
        <v>5</v>
      </c>
      <c r="B11" s="39" t="str">
        <f>B4</f>
        <v>O.Simonsen/A.Schlaucher</v>
      </c>
      <c r="C11" s="37" t="str">
        <f>B5</f>
        <v>J.Steckmeister/J.Heitmann</v>
      </c>
      <c r="D11" s="36">
        <v>0</v>
      </c>
      <c r="E11" s="36">
        <v>6</v>
      </c>
      <c r="F11" s="36">
        <v>0</v>
      </c>
      <c r="G11" s="36">
        <v>6</v>
      </c>
      <c r="H11" s="36"/>
      <c r="I11" s="36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36">
        <f t="shared" si="6"/>
        <v>0</v>
      </c>
      <c r="Q11" s="36">
        <f t="shared" si="7"/>
        <v>2</v>
      </c>
      <c r="R11" s="36">
        <f t="shared" si="8"/>
        <v>0</v>
      </c>
      <c r="S11" s="36">
        <f t="shared" si="9"/>
        <v>12</v>
      </c>
      <c r="T11" s="36">
        <f t="shared" si="10"/>
        <v>0</v>
      </c>
      <c r="U11" s="36">
        <f t="shared" si="11"/>
        <v>2</v>
      </c>
    </row>
    <row r="12" spans="1:21" x14ac:dyDescent="0.2">
      <c r="A12" s="34">
        <v>6</v>
      </c>
      <c r="B12" s="40" t="str">
        <f>B1</f>
        <v>M.Haacke/R.Katzmann</v>
      </c>
      <c r="C12" s="41" t="str">
        <f>B3</f>
        <v>K.Piepenhagen/B.Oltersdorf</v>
      </c>
      <c r="D12" s="36">
        <v>6</v>
      </c>
      <c r="E12" s="36">
        <v>4</v>
      </c>
      <c r="F12" s="36">
        <v>6</v>
      </c>
      <c r="G12" s="36">
        <v>4</v>
      </c>
      <c r="H12" s="36"/>
      <c r="I12" s="36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36">
        <f t="shared" si="6"/>
        <v>2</v>
      </c>
      <c r="Q12" s="36">
        <f t="shared" si="7"/>
        <v>0</v>
      </c>
      <c r="R12" s="36">
        <f t="shared" si="8"/>
        <v>12</v>
      </c>
      <c r="S12" s="36">
        <f t="shared" si="9"/>
        <v>8</v>
      </c>
      <c r="T12" s="36">
        <f t="shared" si="10"/>
        <v>2</v>
      </c>
      <c r="U12" s="36">
        <f t="shared" si="11"/>
        <v>0</v>
      </c>
    </row>
    <row r="13" spans="1:21" x14ac:dyDescent="0.2">
      <c r="A13" s="34">
        <v>7</v>
      </c>
      <c r="B13" s="38" t="str">
        <f>B2</f>
        <v>W.Glasner/B.Kiepert</v>
      </c>
      <c r="C13" s="42" t="str">
        <f>B4</f>
        <v>O.Simonsen/A.Schlaucher</v>
      </c>
      <c r="D13" s="36">
        <v>3</v>
      </c>
      <c r="E13" s="36">
        <v>6</v>
      </c>
      <c r="F13" s="36">
        <v>4</v>
      </c>
      <c r="G13" s="36">
        <v>6</v>
      </c>
      <c r="H13" s="36"/>
      <c r="I13" s="36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1</v>
      </c>
      <c r="N13">
        <f t="shared" si="4"/>
        <v>1</v>
      </c>
      <c r="O13">
        <f t="shared" si="5"/>
        <v>0</v>
      </c>
      <c r="P13" s="36">
        <f t="shared" si="6"/>
        <v>0</v>
      </c>
      <c r="Q13" s="36">
        <f t="shared" si="7"/>
        <v>2</v>
      </c>
      <c r="R13" s="36">
        <f t="shared" si="8"/>
        <v>7</v>
      </c>
      <c r="S13" s="36">
        <f t="shared" si="9"/>
        <v>12</v>
      </c>
      <c r="T13" s="36">
        <f t="shared" si="10"/>
        <v>0</v>
      </c>
      <c r="U13" s="36">
        <f t="shared" si="11"/>
        <v>2</v>
      </c>
    </row>
    <row r="14" spans="1:21" x14ac:dyDescent="0.2">
      <c r="A14" s="34">
        <v>8</v>
      </c>
      <c r="B14" s="37" t="str">
        <f>B5</f>
        <v>J.Steckmeister/J.Heitmann</v>
      </c>
      <c r="C14" s="41" t="str">
        <f>B3</f>
        <v>K.Piepenhagen/B.Oltersdorf</v>
      </c>
      <c r="D14" s="36">
        <v>2</v>
      </c>
      <c r="E14" s="36">
        <v>6</v>
      </c>
      <c r="F14" s="36">
        <v>4</v>
      </c>
      <c r="G14" s="36">
        <v>6</v>
      </c>
      <c r="H14" s="36"/>
      <c r="I14" s="36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1</v>
      </c>
      <c r="N14">
        <f t="shared" si="4"/>
        <v>1</v>
      </c>
      <c r="O14">
        <f t="shared" si="5"/>
        <v>0</v>
      </c>
      <c r="P14" s="36">
        <f t="shared" si="6"/>
        <v>0</v>
      </c>
      <c r="Q14" s="36">
        <f t="shared" si="7"/>
        <v>2</v>
      </c>
      <c r="R14" s="36">
        <f t="shared" si="8"/>
        <v>6</v>
      </c>
      <c r="S14" s="36">
        <f t="shared" si="9"/>
        <v>12</v>
      </c>
      <c r="T14" s="36">
        <f t="shared" si="10"/>
        <v>0</v>
      </c>
      <c r="U14" s="36">
        <f t="shared" si="11"/>
        <v>2</v>
      </c>
    </row>
    <row r="15" spans="1:21" x14ac:dyDescent="0.2">
      <c r="A15" s="34">
        <v>9</v>
      </c>
      <c r="B15" s="40" t="str">
        <f>B1</f>
        <v>M.Haacke/R.Katzmann</v>
      </c>
      <c r="C15" s="39" t="str">
        <f>B4</f>
        <v>O.Simonsen/A.Schlaucher</v>
      </c>
      <c r="D15" s="36">
        <v>6</v>
      </c>
      <c r="E15" s="36">
        <v>2</v>
      </c>
      <c r="F15" s="36">
        <v>6</v>
      </c>
      <c r="G15" s="36">
        <v>4</v>
      </c>
      <c r="H15" s="36"/>
      <c r="I15" s="36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36">
        <f t="shared" si="6"/>
        <v>2</v>
      </c>
      <c r="Q15" s="36">
        <f t="shared" si="7"/>
        <v>0</v>
      </c>
      <c r="R15" s="36">
        <f t="shared" si="8"/>
        <v>12</v>
      </c>
      <c r="S15" s="36">
        <f t="shared" si="9"/>
        <v>6</v>
      </c>
      <c r="T15" s="36">
        <f t="shared" si="10"/>
        <v>2</v>
      </c>
      <c r="U15" s="36">
        <f t="shared" si="11"/>
        <v>0</v>
      </c>
    </row>
    <row r="16" spans="1:21" x14ac:dyDescent="0.2">
      <c r="A16" s="34">
        <v>10</v>
      </c>
      <c r="B16" s="38" t="str">
        <f>B2</f>
        <v>W.Glasner/B.Kiepert</v>
      </c>
      <c r="C16" s="37" t="str">
        <f>B5</f>
        <v>J.Steckmeister/J.Heitmann</v>
      </c>
      <c r="D16" s="36">
        <v>3</v>
      </c>
      <c r="E16" s="36">
        <v>6</v>
      </c>
      <c r="F16" s="36">
        <v>5</v>
      </c>
      <c r="G16" s="36">
        <v>7</v>
      </c>
      <c r="H16" s="36"/>
      <c r="I16" s="36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1</v>
      </c>
      <c r="N16">
        <f t="shared" si="4"/>
        <v>1</v>
      </c>
      <c r="O16">
        <f t="shared" si="5"/>
        <v>0</v>
      </c>
      <c r="P16" s="36">
        <f t="shared" si="6"/>
        <v>0</v>
      </c>
      <c r="Q16" s="36">
        <f t="shared" si="7"/>
        <v>2</v>
      </c>
      <c r="R16" s="36">
        <f t="shared" si="8"/>
        <v>8</v>
      </c>
      <c r="S16" s="36">
        <f t="shared" si="9"/>
        <v>13</v>
      </c>
      <c r="T16" s="36">
        <f t="shared" si="10"/>
        <v>0</v>
      </c>
      <c r="U16" s="36">
        <f t="shared" si="11"/>
        <v>2</v>
      </c>
    </row>
    <row r="19" spans="2:21" x14ac:dyDescent="0.2">
      <c r="B19" s="35" t="s">
        <v>20</v>
      </c>
    </row>
    <row r="20" spans="2:21" x14ac:dyDescent="0.2">
      <c r="C20" s="34"/>
      <c r="D20" s="56" t="s">
        <v>19</v>
      </c>
      <c r="E20" s="57"/>
      <c r="F20" s="58" t="s">
        <v>18</v>
      </c>
      <c r="G20" s="57"/>
      <c r="H20" s="58" t="s">
        <v>17</v>
      </c>
      <c r="I20" s="57"/>
    </row>
    <row r="21" spans="2:21" x14ac:dyDescent="0.2">
      <c r="B21" s="28">
        <v>1</v>
      </c>
      <c r="C21" s="33" t="str">
        <f>B1</f>
        <v>M.Haacke/R.Katzmann</v>
      </c>
      <c r="D21" s="62">
        <f>SUM(T7,U9,T12,T15)</f>
        <v>6</v>
      </c>
      <c r="E21" s="62"/>
      <c r="F21" s="26">
        <f>SUM(P7,Q9,P12,P15)</f>
        <v>7</v>
      </c>
      <c r="G21" s="26">
        <f>SUM(Q7,P9,Q12,Q15)</f>
        <v>2</v>
      </c>
      <c r="H21" s="26">
        <f>SUM(R7,S9,R12,R15)</f>
        <v>45</v>
      </c>
      <c r="I21" s="26">
        <f>SUM(S7,R9,S12,S15)</f>
        <v>27</v>
      </c>
    </row>
    <row r="22" spans="2:21" x14ac:dyDescent="0.2">
      <c r="B22" s="28">
        <v>5</v>
      </c>
      <c r="C22" s="32" t="str">
        <f>B2</f>
        <v>W.Glasner/B.Kiepert</v>
      </c>
      <c r="D22" s="62">
        <f>SUM(U7,T10,T13,T16)</f>
        <v>0</v>
      </c>
      <c r="E22" s="62"/>
      <c r="F22" s="26">
        <f>SUM(Q7,P10,P13,P16)</f>
        <v>0</v>
      </c>
      <c r="G22" s="26">
        <f>SUM(P7,Q10,Q13,Q16)</f>
        <v>8</v>
      </c>
      <c r="H22" s="26">
        <f>SUM(S7,R10,R13,R16)</f>
        <v>23</v>
      </c>
      <c r="I22" s="26">
        <f>SUM(R7,S10,S13,S16)</f>
        <v>49</v>
      </c>
    </row>
    <row r="23" spans="2:21" x14ac:dyDescent="0.2">
      <c r="B23" s="28">
        <v>3</v>
      </c>
      <c r="C23" s="31" t="str">
        <f>B3</f>
        <v>K.Piepenhagen/B.Oltersdorf</v>
      </c>
      <c r="D23" s="62">
        <f>SUM(T8,U10,U12,U14)</f>
        <v>6</v>
      </c>
      <c r="E23" s="62"/>
      <c r="F23" s="26">
        <f>SUM(P8,Q10,Q12,Q14)</f>
        <v>6</v>
      </c>
      <c r="G23" s="26">
        <f>SUM(Q8,P10,P12,P14)</f>
        <v>3</v>
      </c>
      <c r="H23" s="26">
        <f>SUM(R8,S10,S12,S14)</f>
        <v>43</v>
      </c>
      <c r="I23" s="26">
        <f>SUM(S8,R10,R12,R14)</f>
        <v>35</v>
      </c>
      <c r="U23" s="30"/>
    </row>
    <row r="24" spans="2:21" x14ac:dyDescent="0.2">
      <c r="B24" s="28">
        <v>4</v>
      </c>
      <c r="C24" s="29" t="str">
        <f>B4</f>
        <v>O.Simonsen/A.Schlaucher</v>
      </c>
      <c r="D24" s="62">
        <f>SUM(U8,T11,U13,U15)</f>
        <v>2</v>
      </c>
      <c r="E24" s="62"/>
      <c r="F24" s="26">
        <f>SUM(Q8,P11,Q13,Q15)</f>
        <v>3</v>
      </c>
      <c r="G24" s="26">
        <f>SUM(P8,Q11,P13,P15)</f>
        <v>6</v>
      </c>
      <c r="H24" s="26">
        <f>SUM(S8,R11,S13,S15)</f>
        <v>29</v>
      </c>
      <c r="I24" s="26">
        <f>SUM(R8,S11,R13,R15)</f>
        <v>42</v>
      </c>
    </row>
    <row r="25" spans="2:21" x14ac:dyDescent="0.2">
      <c r="B25" s="28">
        <v>2</v>
      </c>
      <c r="C25" s="27" t="str">
        <f>B5</f>
        <v>J.Steckmeister/J.Heitmann</v>
      </c>
      <c r="D25" s="62">
        <f>SUM(T9,U11,T14,U16)</f>
        <v>6</v>
      </c>
      <c r="E25" s="62"/>
      <c r="F25" s="26">
        <f>SUM(P9,Q11,P14,Q16)</f>
        <v>6</v>
      </c>
      <c r="G25" s="26">
        <f>SUM(Q9,P11,Q14,P16)</f>
        <v>3</v>
      </c>
      <c r="H25" s="26">
        <f>SUM(R9,S11,R14,S16)</f>
        <v>42</v>
      </c>
      <c r="I25" s="26">
        <f>SUM(S9,R11,S14,R16)</f>
        <v>29</v>
      </c>
    </row>
  </sheetData>
  <mergeCells count="14">
    <mergeCell ref="D25:E25"/>
    <mergeCell ref="D21:E21"/>
    <mergeCell ref="D22:E22"/>
    <mergeCell ref="D23:E23"/>
    <mergeCell ref="D24:E24"/>
    <mergeCell ref="T6:U6"/>
    <mergeCell ref="D20:E20"/>
    <mergeCell ref="F20:G20"/>
    <mergeCell ref="H20:I20"/>
    <mergeCell ref="D6:E6"/>
    <mergeCell ref="F6:G6"/>
    <mergeCell ref="H6:I6"/>
    <mergeCell ref="P6:Q6"/>
    <mergeCell ref="R6:S6"/>
  </mergeCells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>
    <oddHeader>&amp;LTC Tornesch e.V.&amp;CClubmeisterschaft 2017
Doppel / Herren 50-60</oddHeader>
    <oddFooter>&amp;Z&amp;F&amp;RSeite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zoomScaleNormal="100" workbookViewId="0">
      <selection activeCell="L12" sqref="L12"/>
    </sheetView>
  </sheetViews>
  <sheetFormatPr baseColWidth="10" defaultRowHeight="12.75" x14ac:dyDescent="0.2"/>
  <cols>
    <col min="1" max="1" width="2" bestFit="1" customWidth="1"/>
    <col min="2" max="2" width="25.140625" bestFit="1" customWidth="1"/>
    <col min="3" max="4" width="2.5703125" bestFit="1" customWidth="1"/>
    <col min="5" max="5" width="3" bestFit="1" customWidth="1"/>
    <col min="7" max="7" width="25.140625" bestFit="1" customWidth="1"/>
    <col min="8" max="10" width="2.5703125" bestFit="1" customWidth="1"/>
    <col min="12" max="12" width="21.28515625" bestFit="1" customWidth="1"/>
    <col min="13" max="14" width="2" bestFit="1" customWidth="1"/>
    <col min="15" max="15" width="3" bestFit="1" customWidth="1"/>
  </cols>
  <sheetData>
    <row r="1" spans="1:15" ht="16.5" thickBot="1" x14ac:dyDescent="0.3">
      <c r="A1" s="3"/>
      <c r="B1" s="53" t="s">
        <v>0</v>
      </c>
      <c r="C1" s="53"/>
      <c r="D1" s="53"/>
      <c r="E1" s="53"/>
      <c r="F1" s="25"/>
      <c r="G1" s="53" t="s">
        <v>1</v>
      </c>
      <c r="H1" s="53"/>
      <c r="I1" s="53"/>
      <c r="J1" s="53"/>
      <c r="K1" s="25"/>
      <c r="L1" s="53" t="s">
        <v>2</v>
      </c>
      <c r="M1" s="53"/>
      <c r="N1" s="53"/>
      <c r="O1" s="54"/>
    </row>
    <row r="2" spans="1:15" x14ac:dyDescent="0.2">
      <c r="A2" s="4">
        <v>1</v>
      </c>
      <c r="B2" s="5" t="s">
        <v>36</v>
      </c>
      <c r="C2" s="6">
        <v>6</v>
      </c>
      <c r="D2" s="6">
        <v>6</v>
      </c>
      <c r="E2" s="6">
        <v>0</v>
      </c>
      <c r="F2" s="7"/>
      <c r="G2" s="7"/>
      <c r="H2" s="7"/>
      <c r="I2" s="7"/>
      <c r="J2" s="7"/>
      <c r="K2" s="7"/>
      <c r="L2" s="8"/>
      <c r="M2" s="8"/>
      <c r="N2" s="8"/>
      <c r="O2" s="9"/>
    </row>
    <row r="3" spans="1:15" x14ac:dyDescent="0.2">
      <c r="A3" s="10">
        <v>2</v>
      </c>
      <c r="B3" s="5" t="s">
        <v>35</v>
      </c>
      <c r="C3" s="11">
        <v>2</v>
      </c>
      <c r="D3" s="11">
        <v>2</v>
      </c>
      <c r="E3" s="11">
        <v>0</v>
      </c>
      <c r="F3" s="7"/>
      <c r="G3" s="7" t="str">
        <f>B2</f>
        <v>C.Lehmann/S.Heinichen</v>
      </c>
      <c r="H3" s="12">
        <v>6</v>
      </c>
      <c r="I3" s="12">
        <v>6</v>
      </c>
      <c r="J3" s="12">
        <v>0</v>
      </c>
      <c r="K3" s="7"/>
      <c r="L3" s="8"/>
      <c r="M3" s="8"/>
      <c r="N3" s="8"/>
      <c r="O3" s="9"/>
    </row>
    <row r="4" spans="1:15" x14ac:dyDescent="0.2">
      <c r="A4" s="4">
        <v>3</v>
      </c>
      <c r="B4" s="5" t="s">
        <v>34</v>
      </c>
      <c r="C4" s="12">
        <v>6</v>
      </c>
      <c r="D4" s="12">
        <v>3</v>
      </c>
      <c r="E4" s="12">
        <v>10</v>
      </c>
      <c r="F4" s="7"/>
      <c r="G4" s="7" t="str">
        <f>B4</f>
        <v>A.Oltersdorf/M.Matthiesen-L,</v>
      </c>
      <c r="H4" s="12">
        <v>1</v>
      </c>
      <c r="I4" s="12">
        <v>0</v>
      </c>
      <c r="J4" s="12">
        <v>0</v>
      </c>
      <c r="K4" s="7"/>
      <c r="L4" s="8"/>
      <c r="M4" s="8"/>
      <c r="N4" s="8"/>
      <c r="O4" s="9"/>
    </row>
    <row r="5" spans="1:15" ht="13.5" thickBot="1" x14ac:dyDescent="0.25">
      <c r="A5" s="13">
        <v>4</v>
      </c>
      <c r="B5" s="14" t="s">
        <v>33</v>
      </c>
      <c r="C5" s="15">
        <v>2</v>
      </c>
      <c r="D5" s="15">
        <v>6</v>
      </c>
      <c r="E5" s="15">
        <v>7</v>
      </c>
      <c r="F5" s="16"/>
      <c r="G5" s="16"/>
      <c r="H5" s="16"/>
      <c r="I5" s="16"/>
      <c r="J5" s="16"/>
      <c r="K5" s="16"/>
      <c r="L5" s="50" t="str">
        <f>G3</f>
        <v>C.Lehmann/S.Heinichen</v>
      </c>
      <c r="M5" s="17">
        <v>3</v>
      </c>
      <c r="N5" s="17">
        <v>6</v>
      </c>
      <c r="O5" s="18">
        <v>10</v>
      </c>
    </row>
    <row r="6" spans="1:15" x14ac:dyDescent="0.2">
      <c r="A6" s="4">
        <v>5</v>
      </c>
      <c r="B6" s="5" t="s">
        <v>32</v>
      </c>
      <c r="C6" s="12">
        <v>7</v>
      </c>
      <c r="D6" s="12">
        <v>2</v>
      </c>
      <c r="E6" s="12">
        <v>2</v>
      </c>
      <c r="F6" s="7"/>
      <c r="G6" s="7"/>
      <c r="H6" s="7"/>
      <c r="I6" s="7"/>
      <c r="J6" s="7"/>
      <c r="K6" s="7"/>
      <c r="L6" s="8" t="str">
        <f>G8</f>
        <v>C.Witt/G.Vietheer</v>
      </c>
      <c r="M6" s="19">
        <v>6</v>
      </c>
      <c r="N6" s="19">
        <v>2</v>
      </c>
      <c r="O6" s="20">
        <v>2</v>
      </c>
    </row>
    <row r="7" spans="1:15" x14ac:dyDescent="0.2">
      <c r="A7" s="10">
        <v>6</v>
      </c>
      <c r="B7" s="5" t="s">
        <v>31</v>
      </c>
      <c r="C7" s="11">
        <v>5</v>
      </c>
      <c r="D7" s="11">
        <v>6</v>
      </c>
      <c r="E7" s="11">
        <v>10</v>
      </c>
      <c r="F7" s="7"/>
      <c r="G7" s="7" t="str">
        <f>B7</f>
        <v>J.Ramson/B.Hansen</v>
      </c>
      <c r="H7" s="12">
        <v>0</v>
      </c>
      <c r="I7" s="12">
        <v>0</v>
      </c>
      <c r="J7" s="12">
        <v>0</v>
      </c>
      <c r="K7" s="7"/>
      <c r="L7" s="8"/>
      <c r="M7" s="8"/>
      <c r="N7" s="8"/>
      <c r="O7" s="9"/>
    </row>
    <row r="8" spans="1:15" x14ac:dyDescent="0.2">
      <c r="A8" s="4">
        <v>7</v>
      </c>
      <c r="B8" s="5" t="s">
        <v>47</v>
      </c>
      <c r="C8" s="12">
        <v>6</v>
      </c>
      <c r="D8" s="12">
        <v>6</v>
      </c>
      <c r="E8" s="12">
        <v>0</v>
      </c>
      <c r="F8" s="7"/>
      <c r="G8" s="7" t="str">
        <f>B8</f>
        <v>C.Witt/G.Vietheer</v>
      </c>
      <c r="H8" s="12">
        <v>6</v>
      </c>
      <c r="I8" s="12">
        <v>6</v>
      </c>
      <c r="J8" s="12">
        <v>0</v>
      </c>
      <c r="K8" s="7"/>
      <c r="L8" s="8"/>
      <c r="M8" s="8"/>
      <c r="N8" s="8"/>
      <c r="O8" s="9"/>
    </row>
    <row r="9" spans="1:15" ht="13.5" thickBot="1" x14ac:dyDescent="0.25">
      <c r="A9" s="13">
        <v>8</v>
      </c>
      <c r="B9" s="21" t="s">
        <v>30</v>
      </c>
      <c r="C9" s="15">
        <v>0</v>
      </c>
      <c r="D9" s="15">
        <v>1</v>
      </c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22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2017
Mixed 40</oddHeader>
    <oddFooter>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view="pageLayout" zoomScaleNormal="100" workbookViewId="0">
      <selection activeCell="M10" sqref="M10"/>
    </sheetView>
  </sheetViews>
  <sheetFormatPr baseColWidth="10" defaultRowHeight="12.75" x14ac:dyDescent="0.2"/>
  <cols>
    <col min="1" max="1" width="2" bestFit="1" customWidth="1"/>
    <col min="2" max="2" width="23" bestFit="1" customWidth="1"/>
    <col min="3" max="4" width="2.5703125" bestFit="1" customWidth="1"/>
    <col min="5" max="5" width="3" bestFit="1" customWidth="1"/>
    <col min="7" max="7" width="16.28515625" bestFit="1" customWidth="1"/>
    <col min="8" max="10" width="2" bestFit="1" customWidth="1"/>
  </cols>
  <sheetData>
    <row r="1" spans="1:10" ht="16.5" thickBot="1" x14ac:dyDescent="0.3">
      <c r="A1" s="3"/>
      <c r="B1" s="53" t="s">
        <v>1</v>
      </c>
      <c r="C1" s="53"/>
      <c r="D1" s="53"/>
      <c r="E1" s="53"/>
      <c r="F1" s="52"/>
      <c r="G1" s="53" t="s">
        <v>2</v>
      </c>
      <c r="H1" s="53"/>
      <c r="I1" s="53"/>
      <c r="J1" s="54"/>
    </row>
    <row r="2" spans="1:10" x14ac:dyDescent="0.2">
      <c r="A2" s="4">
        <v>1</v>
      </c>
      <c r="B2" s="7"/>
      <c r="C2" s="7"/>
      <c r="D2" s="7"/>
      <c r="E2" s="7"/>
      <c r="F2" s="7"/>
      <c r="G2" s="8"/>
      <c r="H2" s="8"/>
      <c r="I2" s="8"/>
      <c r="J2" s="9"/>
    </row>
    <row r="3" spans="1:10" x14ac:dyDescent="0.2">
      <c r="A3" s="10">
        <v>2</v>
      </c>
      <c r="B3" s="7" t="s">
        <v>50</v>
      </c>
      <c r="C3" s="12">
        <v>6</v>
      </c>
      <c r="D3" s="12">
        <v>4</v>
      </c>
      <c r="E3" s="12">
        <v>5</v>
      </c>
      <c r="F3" s="7"/>
      <c r="G3" s="8"/>
      <c r="H3" s="8"/>
      <c r="I3" s="8"/>
      <c r="J3" s="9"/>
    </row>
    <row r="4" spans="1:10" x14ac:dyDescent="0.2">
      <c r="A4" s="4">
        <v>3</v>
      </c>
      <c r="B4" s="7" t="s">
        <v>51</v>
      </c>
      <c r="C4" s="12">
        <v>4</v>
      </c>
      <c r="D4" s="12">
        <v>6</v>
      </c>
      <c r="E4" s="12">
        <v>10</v>
      </c>
      <c r="F4" s="7"/>
      <c r="G4" s="8"/>
      <c r="H4" s="8"/>
      <c r="I4" s="8"/>
      <c r="J4" s="9"/>
    </row>
    <row r="5" spans="1:10" ht="13.5" thickBot="1" x14ac:dyDescent="0.25">
      <c r="A5" s="13">
        <v>4</v>
      </c>
      <c r="B5" s="16"/>
      <c r="C5" s="16"/>
      <c r="D5" s="16"/>
      <c r="E5" s="16"/>
      <c r="F5" s="16"/>
      <c r="G5" s="16" t="str">
        <f>B4</f>
        <v>T.Haack/K.Münster</v>
      </c>
      <c r="H5" s="17">
        <v>4</v>
      </c>
      <c r="I5" s="17">
        <v>6</v>
      </c>
      <c r="J5" s="18">
        <v>0</v>
      </c>
    </row>
    <row r="6" spans="1:10" x14ac:dyDescent="0.2">
      <c r="A6" s="4">
        <v>5</v>
      </c>
      <c r="B6" s="7"/>
      <c r="C6" s="7"/>
      <c r="D6" s="7"/>
      <c r="E6" s="7"/>
      <c r="F6" s="7"/>
      <c r="G6" s="51" t="str">
        <f>B8</f>
        <v>A.Ramson/T.Hahn</v>
      </c>
      <c r="H6" s="19">
        <v>6</v>
      </c>
      <c r="I6" s="19">
        <v>7</v>
      </c>
      <c r="J6" s="20">
        <v>0</v>
      </c>
    </row>
    <row r="7" spans="1:10" x14ac:dyDescent="0.2">
      <c r="A7" s="10">
        <v>6</v>
      </c>
      <c r="B7" s="7" t="s">
        <v>52</v>
      </c>
      <c r="C7" s="12">
        <v>6</v>
      </c>
      <c r="D7" s="12">
        <v>3</v>
      </c>
      <c r="E7" s="12">
        <v>6</v>
      </c>
      <c r="F7" s="7"/>
      <c r="G7" s="8"/>
      <c r="H7" s="8"/>
      <c r="I7" s="8"/>
      <c r="J7" s="9"/>
    </row>
    <row r="8" spans="1:10" x14ac:dyDescent="0.2">
      <c r="A8" s="4">
        <v>7</v>
      </c>
      <c r="B8" s="7" t="s">
        <v>56</v>
      </c>
      <c r="C8" s="12">
        <v>3</v>
      </c>
      <c r="D8" s="12">
        <v>6</v>
      </c>
      <c r="E8" s="12">
        <v>10</v>
      </c>
      <c r="F8" s="7"/>
      <c r="G8" s="8"/>
      <c r="H8" s="8"/>
      <c r="I8" s="8"/>
      <c r="J8" s="9"/>
    </row>
    <row r="9" spans="1:10" ht="13.5" thickBot="1" x14ac:dyDescent="0.25">
      <c r="A9" s="13">
        <v>8</v>
      </c>
      <c r="B9" s="16"/>
      <c r="C9" s="16"/>
      <c r="D9" s="16"/>
      <c r="E9" s="16"/>
      <c r="F9" s="16"/>
      <c r="G9" s="16"/>
      <c r="H9" s="16"/>
      <c r="I9" s="16"/>
      <c r="J9" s="22"/>
    </row>
  </sheetData>
  <mergeCells count="2">
    <mergeCell ref="B1:E1"/>
    <mergeCell ref="G1:J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2017
Mixed 40 -B</oddHeader>
    <oddFooter>&amp;Z&amp;F&amp;RSeite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view="pageLayout" zoomScaleNormal="100" workbookViewId="0">
      <selection activeCell="H16" sqref="H16"/>
    </sheetView>
  </sheetViews>
  <sheetFormatPr baseColWidth="10" defaultRowHeight="12.75" x14ac:dyDescent="0.2"/>
  <cols>
    <col min="1" max="1" width="2" bestFit="1" customWidth="1"/>
    <col min="2" max="2" width="25.140625" bestFit="1" customWidth="1"/>
    <col min="3" max="4" width="2.5703125" bestFit="1" customWidth="1"/>
    <col min="5" max="5" width="3" bestFit="1" customWidth="1"/>
    <col min="7" max="7" width="23" bestFit="1" customWidth="1"/>
    <col min="8" max="9" width="2.5703125" bestFit="1" customWidth="1"/>
    <col min="10" max="10" width="3" bestFit="1" customWidth="1"/>
    <col min="12" max="12" width="23.85546875" bestFit="1" customWidth="1"/>
    <col min="13" max="15" width="2" bestFit="1" customWidth="1"/>
  </cols>
  <sheetData>
    <row r="1" spans="1:15" ht="16.5" thickBot="1" x14ac:dyDescent="0.3">
      <c r="A1" s="3"/>
      <c r="B1" s="53" t="s">
        <v>0</v>
      </c>
      <c r="C1" s="53"/>
      <c r="D1" s="53"/>
      <c r="E1" s="53"/>
      <c r="F1" s="25"/>
      <c r="G1" s="53" t="s">
        <v>1</v>
      </c>
      <c r="H1" s="53"/>
      <c r="I1" s="53"/>
      <c r="J1" s="53"/>
      <c r="K1" s="25"/>
      <c r="L1" s="53" t="s">
        <v>2</v>
      </c>
      <c r="M1" s="53"/>
      <c r="N1" s="53"/>
      <c r="O1" s="54"/>
    </row>
    <row r="2" spans="1:15" x14ac:dyDescent="0.2">
      <c r="A2" s="4">
        <v>1</v>
      </c>
      <c r="B2" s="5" t="s">
        <v>26</v>
      </c>
      <c r="C2" s="6">
        <v>6</v>
      </c>
      <c r="D2" s="6">
        <v>6</v>
      </c>
      <c r="E2" s="6">
        <v>10</v>
      </c>
      <c r="F2" s="7"/>
      <c r="G2" s="7"/>
      <c r="H2" s="7"/>
      <c r="I2" s="7"/>
      <c r="J2" s="7"/>
      <c r="K2" s="7"/>
      <c r="L2" s="8"/>
      <c r="M2" s="8"/>
      <c r="N2" s="8"/>
      <c r="O2" s="9"/>
    </row>
    <row r="3" spans="1:15" x14ac:dyDescent="0.2">
      <c r="A3" s="10">
        <v>2</v>
      </c>
      <c r="B3" s="5" t="s">
        <v>48</v>
      </c>
      <c r="C3" s="11">
        <v>7</v>
      </c>
      <c r="D3" s="11">
        <v>3</v>
      </c>
      <c r="E3" s="11">
        <v>4</v>
      </c>
      <c r="F3" s="7"/>
      <c r="G3" s="7" t="str">
        <f>B2</f>
        <v>J.Steckmeister/M.Rupertus</v>
      </c>
      <c r="H3" s="12">
        <v>5</v>
      </c>
      <c r="I3" s="12">
        <v>6</v>
      </c>
      <c r="J3" s="12">
        <v>10</v>
      </c>
      <c r="K3" s="7"/>
      <c r="L3" s="8"/>
      <c r="M3" s="8"/>
      <c r="N3" s="8"/>
      <c r="O3" s="9"/>
    </row>
    <row r="4" spans="1:15" x14ac:dyDescent="0.2">
      <c r="A4" s="4">
        <v>3</v>
      </c>
      <c r="B4" s="5" t="s">
        <v>41</v>
      </c>
      <c r="C4" s="12">
        <v>7</v>
      </c>
      <c r="D4" s="12">
        <v>6</v>
      </c>
      <c r="E4" s="12">
        <v>0</v>
      </c>
      <c r="F4" s="7"/>
      <c r="G4" s="7" t="str">
        <f>B4</f>
        <v>B.Oltersdorf/A.Badermann</v>
      </c>
      <c r="H4" s="12">
        <v>7</v>
      </c>
      <c r="I4" s="12">
        <v>1</v>
      </c>
      <c r="J4" s="12">
        <v>5</v>
      </c>
      <c r="K4" s="7"/>
      <c r="L4" s="8"/>
      <c r="M4" s="8"/>
      <c r="N4" s="8"/>
      <c r="O4" s="9"/>
    </row>
    <row r="5" spans="1:15" ht="13.5" thickBot="1" x14ac:dyDescent="0.25">
      <c r="A5" s="13">
        <v>4</v>
      </c>
      <c r="B5" s="14" t="s">
        <v>40</v>
      </c>
      <c r="C5" s="15">
        <v>5</v>
      </c>
      <c r="D5" s="15">
        <v>2</v>
      </c>
      <c r="E5" s="15">
        <v>0</v>
      </c>
      <c r="F5" s="16"/>
      <c r="G5" s="16"/>
      <c r="H5" s="16"/>
      <c r="I5" s="16"/>
      <c r="J5" s="16"/>
      <c r="K5" s="16"/>
      <c r="L5" s="16" t="str">
        <f>G3</f>
        <v>J.Steckmeister/M.Rupertus</v>
      </c>
      <c r="M5" s="17">
        <v>2</v>
      </c>
      <c r="N5" s="17">
        <v>5</v>
      </c>
      <c r="O5" s="18">
        <v>0</v>
      </c>
    </row>
    <row r="6" spans="1:15" x14ac:dyDescent="0.2">
      <c r="A6" s="4">
        <v>5</v>
      </c>
      <c r="B6" s="5" t="s">
        <v>39</v>
      </c>
      <c r="C6" s="12">
        <v>3</v>
      </c>
      <c r="D6" s="12">
        <v>2</v>
      </c>
      <c r="E6" s="12">
        <v>0</v>
      </c>
      <c r="F6" s="7"/>
      <c r="G6" s="7"/>
      <c r="H6" s="7"/>
      <c r="I6" s="7"/>
      <c r="J6" s="7"/>
      <c r="K6" s="7"/>
      <c r="L6" s="51" t="str">
        <f>G8</f>
        <v>K.Piepenhagen/A.Münster</v>
      </c>
      <c r="M6" s="19">
        <v>6</v>
      </c>
      <c r="N6" s="19">
        <v>7</v>
      </c>
      <c r="O6" s="20">
        <v>0</v>
      </c>
    </row>
    <row r="7" spans="1:15" x14ac:dyDescent="0.2">
      <c r="A7" s="10">
        <v>6</v>
      </c>
      <c r="B7" s="5" t="s">
        <v>49</v>
      </c>
      <c r="C7" s="11">
        <v>6</v>
      </c>
      <c r="D7" s="11">
        <v>6</v>
      </c>
      <c r="E7" s="11">
        <v>0</v>
      </c>
      <c r="F7" s="7"/>
      <c r="G7" s="7" t="str">
        <f>B7</f>
        <v>M.Schlaucher/M.Haacke</v>
      </c>
      <c r="H7" s="12">
        <v>4</v>
      </c>
      <c r="I7" s="12">
        <v>6</v>
      </c>
      <c r="J7" s="12">
        <v>6</v>
      </c>
      <c r="K7" s="7"/>
      <c r="L7" s="8"/>
      <c r="M7" s="8"/>
      <c r="N7" s="8"/>
      <c r="O7" s="9"/>
    </row>
    <row r="8" spans="1:15" x14ac:dyDescent="0.2">
      <c r="A8" s="4">
        <v>7</v>
      </c>
      <c r="B8" s="5" t="s">
        <v>38</v>
      </c>
      <c r="C8" s="12">
        <v>2</v>
      </c>
      <c r="D8" s="12">
        <v>6</v>
      </c>
      <c r="E8" s="12">
        <v>9</v>
      </c>
      <c r="F8" s="7"/>
      <c r="G8" s="7" t="str">
        <f>B9</f>
        <v>K.Piepenhagen/A.Münster</v>
      </c>
      <c r="H8" s="12">
        <v>6</v>
      </c>
      <c r="I8" s="12">
        <v>2</v>
      </c>
      <c r="J8" s="12">
        <v>10</v>
      </c>
      <c r="K8" s="7"/>
      <c r="L8" s="8"/>
      <c r="M8" s="8"/>
      <c r="N8" s="8"/>
      <c r="O8" s="9"/>
    </row>
    <row r="9" spans="1:15" ht="13.5" thickBot="1" x14ac:dyDescent="0.25">
      <c r="A9" s="13">
        <v>8</v>
      </c>
      <c r="B9" s="21" t="s">
        <v>37</v>
      </c>
      <c r="C9" s="15">
        <v>6</v>
      </c>
      <c r="D9" s="15">
        <v>4</v>
      </c>
      <c r="E9" s="15">
        <v>11</v>
      </c>
      <c r="F9" s="16"/>
      <c r="G9" s="16"/>
      <c r="H9" s="16"/>
      <c r="I9" s="16"/>
      <c r="J9" s="16"/>
      <c r="K9" s="16"/>
      <c r="L9" s="16"/>
      <c r="M9" s="16"/>
      <c r="N9" s="16"/>
      <c r="O9" s="22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2017
Mixed 50</oddHeader>
    <oddFooter>&amp;Z&amp;F&amp;RSeite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view="pageLayout" zoomScaleNormal="100" workbookViewId="0">
      <selection activeCell="G6" sqref="G6"/>
    </sheetView>
  </sheetViews>
  <sheetFormatPr baseColWidth="10" defaultRowHeight="12.75" x14ac:dyDescent="0.2"/>
  <cols>
    <col min="1" max="1" width="2" bestFit="1" customWidth="1"/>
    <col min="2" max="2" width="23" bestFit="1" customWidth="1"/>
    <col min="3" max="4" width="2.5703125" bestFit="1" customWidth="1"/>
    <col min="5" max="5" width="3" bestFit="1" customWidth="1"/>
    <col min="7" max="7" width="18.5703125" bestFit="1" customWidth="1"/>
    <col min="8" max="9" width="2" bestFit="1" customWidth="1"/>
    <col min="10" max="10" width="3" bestFit="1" customWidth="1"/>
  </cols>
  <sheetData>
    <row r="1" spans="1:10" ht="16.5" thickBot="1" x14ac:dyDescent="0.3">
      <c r="A1" s="3"/>
      <c r="B1" s="53" t="s">
        <v>1</v>
      </c>
      <c r="C1" s="53"/>
      <c r="D1" s="53"/>
      <c r="E1" s="53"/>
      <c r="F1" s="52"/>
      <c r="G1" s="53" t="s">
        <v>2</v>
      </c>
      <c r="H1" s="53"/>
      <c r="I1" s="53"/>
      <c r="J1" s="54"/>
    </row>
    <row r="2" spans="1:10" x14ac:dyDescent="0.2">
      <c r="A2" s="4">
        <v>1</v>
      </c>
      <c r="B2" s="7"/>
      <c r="C2" s="7"/>
      <c r="D2" s="7"/>
      <c r="E2" s="7"/>
      <c r="F2" s="7"/>
      <c r="G2" s="8"/>
      <c r="H2" s="8"/>
      <c r="I2" s="8"/>
      <c r="J2" s="9"/>
    </row>
    <row r="3" spans="1:10" x14ac:dyDescent="0.2">
      <c r="A3" s="10">
        <v>2</v>
      </c>
      <c r="B3" s="7" t="s">
        <v>48</v>
      </c>
      <c r="C3" s="12">
        <v>3</v>
      </c>
      <c r="D3" s="12">
        <v>6</v>
      </c>
      <c r="E3" s="12">
        <v>13</v>
      </c>
      <c r="F3" s="7"/>
      <c r="G3" s="8"/>
      <c r="H3" s="8"/>
      <c r="I3" s="8"/>
      <c r="J3" s="9"/>
    </row>
    <row r="4" spans="1:10" x14ac:dyDescent="0.2">
      <c r="A4" s="4">
        <v>3</v>
      </c>
      <c r="B4" s="7" t="s">
        <v>53</v>
      </c>
      <c r="C4" s="12">
        <v>6</v>
      </c>
      <c r="D4" s="12">
        <v>2</v>
      </c>
      <c r="E4" s="12">
        <v>11</v>
      </c>
      <c r="F4" s="7"/>
      <c r="G4" s="8"/>
      <c r="H4" s="8"/>
      <c r="I4" s="8"/>
      <c r="J4" s="9"/>
    </row>
    <row r="5" spans="1:10" ht="13.5" thickBot="1" x14ac:dyDescent="0.25">
      <c r="A5" s="13">
        <v>4</v>
      </c>
      <c r="B5" s="16"/>
      <c r="C5" s="16"/>
      <c r="D5" s="16"/>
      <c r="E5" s="16"/>
      <c r="F5" s="16"/>
      <c r="G5" s="16" t="str">
        <f>B3</f>
        <v>U.Hinz/B.Kiepert</v>
      </c>
      <c r="H5" s="17">
        <v>2</v>
      </c>
      <c r="I5" s="17">
        <v>6</v>
      </c>
      <c r="J5" s="18">
        <v>4</v>
      </c>
    </row>
    <row r="6" spans="1:10" x14ac:dyDescent="0.2">
      <c r="A6" s="4">
        <v>5</v>
      </c>
      <c r="B6" s="7"/>
      <c r="C6" s="7"/>
      <c r="D6" s="7"/>
      <c r="E6" s="7"/>
      <c r="F6" s="7"/>
      <c r="G6" s="51" t="str">
        <f>B7</f>
        <v>M.Buckschun/A.Last</v>
      </c>
      <c r="H6" s="19">
        <v>6</v>
      </c>
      <c r="I6" s="19">
        <v>4</v>
      </c>
      <c r="J6" s="20">
        <v>10</v>
      </c>
    </row>
    <row r="7" spans="1:10" x14ac:dyDescent="0.2">
      <c r="A7" s="10">
        <v>6</v>
      </c>
      <c r="B7" s="7" t="s">
        <v>55</v>
      </c>
      <c r="C7" s="12">
        <v>7</v>
      </c>
      <c r="D7" s="12">
        <v>6</v>
      </c>
      <c r="E7" s="12">
        <v>0</v>
      </c>
      <c r="F7" s="7"/>
      <c r="G7" s="8"/>
      <c r="H7" s="8"/>
      <c r="I7" s="8"/>
      <c r="J7" s="9"/>
    </row>
    <row r="8" spans="1:10" x14ac:dyDescent="0.2">
      <c r="A8" s="4">
        <v>7</v>
      </c>
      <c r="B8" s="7" t="s">
        <v>54</v>
      </c>
      <c r="C8" s="12">
        <v>5</v>
      </c>
      <c r="D8" s="12">
        <v>4</v>
      </c>
      <c r="E8" s="12">
        <v>0</v>
      </c>
      <c r="F8" s="7"/>
      <c r="G8" s="8"/>
      <c r="H8" s="8"/>
      <c r="I8" s="8"/>
      <c r="J8" s="9"/>
    </row>
    <row r="9" spans="1:10" ht="13.5" thickBot="1" x14ac:dyDescent="0.25">
      <c r="A9" s="13">
        <v>8</v>
      </c>
      <c r="B9" s="16"/>
      <c r="C9" s="16"/>
      <c r="D9" s="16"/>
      <c r="E9" s="16"/>
      <c r="F9" s="16"/>
      <c r="G9" s="16"/>
      <c r="H9" s="16"/>
      <c r="I9" s="16"/>
      <c r="J9" s="22"/>
    </row>
  </sheetData>
  <mergeCells count="2">
    <mergeCell ref="B1:E1"/>
    <mergeCell ref="G1:J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2017
Mixed 50 - B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D_Damen40-50</vt:lpstr>
      <vt:lpstr>D_Damen40-50_Quali</vt:lpstr>
      <vt:lpstr>D_Damen40-50_B_</vt:lpstr>
      <vt:lpstr>D_Herren30-40</vt:lpstr>
      <vt:lpstr>D_Herren50-60</vt:lpstr>
      <vt:lpstr>Mixed_40</vt:lpstr>
      <vt:lpstr>Mixed_40_B</vt:lpstr>
      <vt:lpstr>Mixed_50</vt:lpstr>
      <vt:lpstr>Mixed_50_B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Clubmeisterschaft</dc:subject>
  <dc:creator>Klaus Piepenhagen</dc:creator>
  <dc:description>8-Feld/ Doppel</dc:description>
  <cp:lastModifiedBy>Klaus</cp:lastModifiedBy>
  <cp:lastPrinted>2007-10-02T16:16:52Z</cp:lastPrinted>
  <dcterms:created xsi:type="dcterms:W3CDTF">2007-10-02T12:46:57Z</dcterms:created>
  <dcterms:modified xsi:type="dcterms:W3CDTF">2017-09-25T19:21:44Z</dcterms:modified>
  <cp:category>Tennis</cp:category>
</cp:coreProperties>
</file>