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30" windowWidth="15195" windowHeight="9210" tabRatio="897" activeTab="0"/>
  </bookViews>
  <sheets>
    <sheet name="Damen30-40" sheetId="12" r:id="rId1"/>
    <sheet name="Damen3040 B" sheetId="11" r:id="rId2"/>
    <sheet name="Herren30-40" sheetId="10" r:id="rId3"/>
    <sheet name="Herren3040 B" sheetId="9" r:id="rId4"/>
    <sheet name="Herren60" sheetId="8" r:id="rId5"/>
    <sheet name="Juniorinnen" sheetId="6" r:id="rId6"/>
    <sheet name="Junioren" sheetId="7" r:id="rId7"/>
    <sheet name="Knaben" sheetId="5" r:id="rId8"/>
    <sheet name="Mixed U40" sheetId="1" r:id="rId9"/>
    <sheet name="Mixed Ü40" sheetId="2" r:id="rId10"/>
    <sheet name="Mixed Ü40 B" sheetId="3" r:id="rId11"/>
    <sheet name="Mixed" sheetId="4" r:id="rId12"/>
  </sheets>
  <definedNames/>
  <calcPr calcId="152511"/>
</workbook>
</file>

<file path=xl/comments1.xml><?xml version="1.0" encoding="utf-8"?>
<comments xmlns="http://schemas.openxmlformats.org/spreadsheetml/2006/main">
  <authors>
    <author>Klaus</author>
  </authors>
  <commentList>
    <comment ref="B5" authorId="0">
      <text>
        <r>
          <rPr>
            <b/>
            <sz val="9"/>
            <rFont val="Tahoma"/>
            <family val="2"/>
          </rPr>
          <t>Verletzung Regina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Tahoma"/>
            <family val="2"/>
          </rPr>
          <t>Verletzung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<sst xmlns="http://schemas.openxmlformats.org/spreadsheetml/2006/main" count="177" uniqueCount="82">
  <si>
    <t>Sätze</t>
  </si>
  <si>
    <t>Satz 1</t>
  </si>
  <si>
    <t>Satz 2</t>
  </si>
  <si>
    <t>Satz 3</t>
  </si>
  <si>
    <t>Punkte</t>
  </si>
  <si>
    <t>Abschluss</t>
  </si>
  <si>
    <t>Spiele</t>
  </si>
  <si>
    <t>Sommer/C.Witt</t>
  </si>
  <si>
    <t>Last/Last</t>
  </si>
  <si>
    <t>S.Pomm/R.Witt</t>
  </si>
  <si>
    <t>Achtelfinale</t>
  </si>
  <si>
    <t>Viertelfinale</t>
  </si>
  <si>
    <t>Halbfinale</t>
  </si>
  <si>
    <t>Finale</t>
  </si>
  <si>
    <t>Haar/Sommer</t>
  </si>
  <si>
    <t>Hinz/Kiepert</t>
  </si>
  <si>
    <t>Badermann/Oltersdorf</t>
  </si>
  <si>
    <t>Paltian/Piepenhagen</t>
  </si>
  <si>
    <t>Schildt/Muhlhardt</t>
  </si>
  <si>
    <t>Rupertus/J.Steckmeister</t>
  </si>
  <si>
    <t>Muhlhardt/Körting</t>
  </si>
  <si>
    <t>Schlaucher/Schlaucher</t>
  </si>
  <si>
    <t>Zipp/Zipp</t>
  </si>
  <si>
    <t>D.Steckmeister/R.Keuchen</t>
  </si>
  <si>
    <t>N.Pomm/W.Glasner</t>
  </si>
  <si>
    <t>Jungclaus/Lehmann</t>
  </si>
  <si>
    <t>A.Keuchen/M.Rupertus</t>
  </si>
  <si>
    <t>Timmann/Katzmann</t>
  </si>
  <si>
    <t>Witt/Redmann</t>
  </si>
  <si>
    <t>Krupke/Weinschenk</t>
  </si>
  <si>
    <t>Scheffler/Buckschun</t>
  </si>
  <si>
    <t>F.-Neumann/Neumann</t>
  </si>
  <si>
    <t>St.Simonsen/Piepenhagen</t>
  </si>
  <si>
    <t>S.Brück/Heine</t>
  </si>
  <si>
    <t>Kleinwort/Bortz</t>
  </si>
  <si>
    <t>Pohlmann/Golliat</t>
  </si>
  <si>
    <t>Schönfeld/Jungclaus</t>
  </si>
  <si>
    <t>Löw/Tresselt</t>
  </si>
  <si>
    <t>Schmitt/Schmitt</t>
  </si>
  <si>
    <t>S.Brück/Muhlhardt</t>
  </si>
  <si>
    <t>Ehmke/S.Simonsen</t>
  </si>
  <si>
    <t>Buckschun/v.Bergner</t>
  </si>
  <si>
    <t>St.Simonsen/Rupertus</t>
  </si>
  <si>
    <t>Scheffler/Schlaucher</t>
  </si>
  <si>
    <t>Hüet/Behn</t>
  </si>
  <si>
    <t>Zipp/Keuchen</t>
  </si>
  <si>
    <t>Rabzew/Holfeier</t>
  </si>
  <si>
    <t>Glasner/Hinz</t>
  </si>
  <si>
    <t>Schulz/Voss</t>
  </si>
  <si>
    <t>Weinschenk/Kwiatkowski</t>
  </si>
  <si>
    <t>Leise/Lohmann</t>
  </si>
  <si>
    <t>C.Witt/Schmidt sen.</t>
  </si>
  <si>
    <t>Kühl/Steckmeister</t>
  </si>
  <si>
    <t>Keuchen/Zipp</t>
  </si>
  <si>
    <t>Brede/Haar</t>
  </si>
  <si>
    <t>Muhlhardt/Schlaucher</t>
  </si>
  <si>
    <t>Bentien/Scheele</t>
  </si>
  <si>
    <t>Buckschun/Bergmann</t>
  </si>
  <si>
    <t>Katzmann/Piepenhagen</t>
  </si>
  <si>
    <t>Sommer/Oltersdorf</t>
  </si>
  <si>
    <t>Freilos</t>
  </si>
  <si>
    <t>R.Witt/ Redmann</t>
  </si>
  <si>
    <t>Lehmann/Jungclaus</t>
  </si>
  <si>
    <t>Schlaucher/Muhlhardt</t>
  </si>
  <si>
    <t>Mielke/B.Kiepert</t>
  </si>
  <si>
    <t>Schmidt jun./G.Kiepert</t>
  </si>
  <si>
    <t>Last/Bornholdt</t>
  </si>
  <si>
    <t>Bergmann/Buckschun</t>
  </si>
  <si>
    <t>Körting/Striedieck</t>
  </si>
  <si>
    <t>Muhlhardt/Löw</t>
  </si>
  <si>
    <t>Schildt/Last</t>
  </si>
  <si>
    <t>Witt/Haar</t>
  </si>
  <si>
    <t>Rupertus/Steckmeister</t>
  </si>
  <si>
    <t>Keuchen/Piepenhagen</t>
  </si>
  <si>
    <t>Schlaucher/Scheffler</t>
  </si>
  <si>
    <t>Hinz/Glasner</t>
  </si>
  <si>
    <t>S.N.Pommerenke</t>
  </si>
  <si>
    <t>Brede/Mellwing</t>
  </si>
  <si>
    <t>Rüting/Simonsen</t>
  </si>
  <si>
    <t>Vietheer/Thurau</t>
  </si>
  <si>
    <t>Badermann/Paltian</t>
  </si>
  <si>
    <t>Schönfeld/Sommer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</si>
</sst>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3" borderId="0" xfId="0" applyFont="1" applyFill="1"/>
    <xf numFmtId="0" fontId="2" fillId="3" borderId="1" xfId="0" applyFont="1" applyFill="1" applyBorder="1"/>
    <xf numFmtId="0" fontId="2" fillId="4" borderId="0" xfId="0" applyFont="1" applyFill="1"/>
    <xf numFmtId="0" fontId="2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/>
    <xf numFmtId="0" fontId="2" fillId="5" borderId="1" xfId="0" applyFont="1" applyFill="1" applyBorder="1"/>
    <xf numFmtId="0" fontId="0" fillId="0" borderId="2" xfId="0" applyBorder="1" applyAlignment="1">
      <alignment horizontal="center"/>
    </xf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/>
    <xf numFmtId="0" fontId="6" fillId="6" borderId="0" xfId="0" applyFont="1" applyFill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0" borderId="3" xfId="0" applyFont="1" applyBorder="1"/>
    <xf numFmtId="0" fontId="6" fillId="6" borderId="3" xfId="0" applyFont="1" applyFill="1" applyBorder="1"/>
    <xf numFmtId="0" fontId="6" fillId="6" borderId="2" xfId="0" applyFont="1" applyFill="1" applyBorder="1"/>
    <xf numFmtId="0" fontId="6" fillId="6" borderId="0" xfId="0" applyFont="1" applyFill="1" applyBorder="1"/>
    <xf numFmtId="0" fontId="6" fillId="6" borderId="4" xfId="0" applyFont="1" applyFill="1" applyBorder="1"/>
    <xf numFmtId="0" fontId="6" fillId="0" borderId="2" xfId="0" applyFont="1" applyBorder="1"/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2" fillId="7" borderId="0" xfId="0" applyFont="1" applyFill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6" borderId="3" xfId="0" applyFill="1" applyBorder="1"/>
    <xf numFmtId="0" fontId="0" fillId="6" borderId="2" xfId="0" applyFill="1" applyBorder="1"/>
    <xf numFmtId="0" fontId="0" fillId="6" borderId="0" xfId="0" applyFill="1" applyBorder="1"/>
    <xf numFmtId="0" fontId="0" fillId="6" borderId="4" xfId="0" applyFill="1" applyBorder="1"/>
    <xf numFmtId="0" fontId="6" fillId="0" borderId="7" xfId="0" applyFont="1" applyBorder="1" applyAlignment="1">
      <alignment horizontal="center"/>
    </xf>
    <xf numFmtId="0" fontId="6" fillId="8" borderId="3" xfId="0" applyFont="1" applyFill="1" applyBorder="1"/>
    <xf numFmtId="0" fontId="0" fillId="0" borderId="1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2" fillId="0" borderId="1" xfId="0" applyFont="1" applyFill="1" applyBorder="1"/>
    <xf numFmtId="0" fontId="3" fillId="0" borderId="0" xfId="0" applyFont="1" applyFill="1"/>
    <xf numFmtId="0" fontId="2" fillId="0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12" borderId="0" xfId="0" applyFont="1" applyFill="1"/>
    <xf numFmtId="0" fontId="2" fillId="12" borderId="1" xfId="0" applyFont="1" applyFill="1" applyBorder="1"/>
    <xf numFmtId="0" fontId="6" fillId="0" borderId="16" xfId="0" applyFont="1" applyBorder="1" applyAlignment="1">
      <alignment horizontal="center"/>
    </xf>
    <xf numFmtId="0" fontId="6" fillId="13" borderId="3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0" fontId="7" fillId="0" borderId="3" xfId="0" applyFont="1" applyBorder="1"/>
    <xf numFmtId="0" fontId="7" fillId="0" borderId="2" xfId="0" applyFont="1" applyBorder="1"/>
    <xf numFmtId="0" fontId="6" fillId="13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showGridLines="0" tabSelected="1" workbookViewId="0" topLeftCell="A1">
      <selection activeCell="G21" sqref="G21"/>
    </sheetView>
  </sheetViews>
  <sheetFormatPr defaultColWidth="11.421875" defaultRowHeight="12.75"/>
  <cols>
    <col min="1" max="1" width="11.421875" style="1" customWidth="1"/>
    <col min="2" max="2" width="23.7109375" style="0" customWidth="1"/>
    <col min="3" max="5" width="2.57421875" style="0" bestFit="1" customWidth="1"/>
    <col min="7" max="7" width="24.140625" style="1" bestFit="1" customWidth="1"/>
    <col min="8" max="10" width="2.57421875" style="0" bestFit="1" customWidth="1"/>
    <col min="12" max="12" width="20.421875" style="1" bestFit="1" customWidth="1"/>
    <col min="13" max="15" width="2.57421875" style="0" bestFit="1" customWidth="1"/>
    <col min="17" max="17" width="20.421875" style="1" bestFit="1" customWidth="1"/>
    <col min="18" max="20" width="2.57421875" style="0" bestFit="1" customWidth="1"/>
  </cols>
  <sheetData>
    <row r="1" spans="1:20" ht="18.75" thickBot="1">
      <c r="A1" s="19"/>
      <c r="B1" s="69" t="s">
        <v>10</v>
      </c>
      <c r="C1" s="69"/>
      <c r="D1" s="69"/>
      <c r="E1" s="69"/>
      <c r="F1" s="20"/>
      <c r="G1" s="69" t="s">
        <v>11</v>
      </c>
      <c r="H1" s="69"/>
      <c r="I1" s="69"/>
      <c r="J1" s="69"/>
      <c r="K1" s="20"/>
      <c r="L1" s="69" t="s">
        <v>12</v>
      </c>
      <c r="M1" s="69"/>
      <c r="N1" s="69"/>
      <c r="O1" s="69"/>
      <c r="P1" s="20"/>
      <c r="Q1" s="69" t="s">
        <v>13</v>
      </c>
      <c r="R1" s="69"/>
      <c r="S1" s="69"/>
      <c r="T1" s="70"/>
    </row>
    <row r="2" spans="1:20" ht="15">
      <c r="A2" s="21">
        <v>1</v>
      </c>
      <c r="B2" s="22" t="s">
        <v>75</v>
      </c>
      <c r="C2" s="23">
        <v>6</v>
      </c>
      <c r="D2" s="23">
        <v>4</v>
      </c>
      <c r="E2" s="23">
        <v>6</v>
      </c>
      <c r="F2" s="24"/>
      <c r="G2" s="22"/>
      <c r="H2" s="24"/>
      <c r="I2" s="24"/>
      <c r="J2" s="24"/>
      <c r="K2" s="24"/>
      <c r="L2" s="22"/>
      <c r="M2" s="24"/>
      <c r="N2" s="24"/>
      <c r="O2" s="24"/>
      <c r="P2" s="24"/>
      <c r="Q2" s="31"/>
      <c r="R2" s="25"/>
      <c r="S2" s="25"/>
      <c r="T2" s="26"/>
    </row>
    <row r="3" spans="1:20" ht="15">
      <c r="A3" s="27">
        <v>2</v>
      </c>
      <c r="B3" s="28" t="s">
        <v>69</v>
      </c>
      <c r="C3" s="29">
        <v>4</v>
      </c>
      <c r="D3" s="29">
        <v>6</v>
      </c>
      <c r="E3" s="29">
        <v>2</v>
      </c>
      <c r="F3" s="24"/>
      <c r="G3" s="22" t="str">
        <f>B2</f>
        <v>Hinz/Glasner</v>
      </c>
      <c r="H3" s="30">
        <v>6</v>
      </c>
      <c r="I3" s="30">
        <v>6</v>
      </c>
      <c r="J3" s="30">
        <v>0</v>
      </c>
      <c r="K3" s="24"/>
      <c r="L3" s="22"/>
      <c r="M3" s="24"/>
      <c r="N3" s="24"/>
      <c r="O3" s="24"/>
      <c r="P3" s="24"/>
      <c r="Q3" s="31"/>
      <c r="R3" s="25"/>
      <c r="S3" s="25"/>
      <c r="T3" s="26"/>
    </row>
    <row r="4" spans="1:20" ht="15">
      <c r="A4" s="21">
        <v>3</v>
      </c>
      <c r="B4" s="31" t="s">
        <v>76</v>
      </c>
      <c r="C4" s="30">
        <v>6</v>
      </c>
      <c r="D4" s="30">
        <v>6</v>
      </c>
      <c r="E4" s="30">
        <v>0</v>
      </c>
      <c r="F4" s="24"/>
      <c r="G4" s="22" t="str">
        <f>B4</f>
        <v>S.N.Pommerenke</v>
      </c>
      <c r="H4" s="30">
        <v>2</v>
      </c>
      <c r="I4" s="30">
        <v>1</v>
      </c>
      <c r="J4" s="30">
        <v>0</v>
      </c>
      <c r="K4" s="24"/>
      <c r="L4" s="22"/>
      <c r="M4" s="24"/>
      <c r="N4" s="24"/>
      <c r="O4" s="24"/>
      <c r="P4" s="24"/>
      <c r="Q4" s="31"/>
      <c r="R4" s="25"/>
      <c r="S4" s="25"/>
      <c r="T4" s="26"/>
    </row>
    <row r="5" spans="1:20" ht="15">
      <c r="A5" s="27">
        <v>4</v>
      </c>
      <c r="B5" s="28" t="s">
        <v>77</v>
      </c>
      <c r="C5" s="29">
        <v>0</v>
      </c>
      <c r="D5" s="29">
        <v>0</v>
      </c>
      <c r="E5" s="29">
        <v>0</v>
      </c>
      <c r="F5" s="32"/>
      <c r="G5" s="28"/>
      <c r="H5" s="32"/>
      <c r="I5" s="32"/>
      <c r="J5" s="32"/>
      <c r="K5" s="24"/>
      <c r="L5" s="22" t="str">
        <f>G3</f>
        <v>Hinz/Glasner</v>
      </c>
      <c r="M5" s="33">
        <v>6</v>
      </c>
      <c r="N5" s="33">
        <v>7</v>
      </c>
      <c r="O5" s="33">
        <v>0</v>
      </c>
      <c r="P5" s="24"/>
      <c r="Q5" s="31"/>
      <c r="R5" s="25"/>
      <c r="S5" s="25"/>
      <c r="T5" s="26"/>
    </row>
    <row r="6" spans="1:20" ht="15">
      <c r="A6" s="21">
        <v>5</v>
      </c>
      <c r="B6" s="31" t="s">
        <v>70</v>
      </c>
      <c r="C6" s="30">
        <v>0</v>
      </c>
      <c r="D6" s="30">
        <v>0</v>
      </c>
      <c r="E6" s="30">
        <v>0</v>
      </c>
      <c r="F6" s="24"/>
      <c r="G6" s="22"/>
      <c r="H6" s="24"/>
      <c r="I6" s="24"/>
      <c r="J6" s="24"/>
      <c r="K6" s="24"/>
      <c r="L6" s="22" t="str">
        <f>G8</f>
        <v>Vietheer/Thurau</v>
      </c>
      <c r="M6" s="33">
        <v>1</v>
      </c>
      <c r="N6" s="33">
        <v>5</v>
      </c>
      <c r="O6" s="33">
        <v>0</v>
      </c>
      <c r="P6" s="24"/>
      <c r="Q6" s="31"/>
      <c r="R6" s="25"/>
      <c r="S6" s="25"/>
      <c r="T6" s="26"/>
    </row>
    <row r="7" spans="1:20" ht="15">
      <c r="A7" s="27">
        <v>6</v>
      </c>
      <c r="B7" s="28" t="s">
        <v>60</v>
      </c>
      <c r="C7" s="29">
        <v>0</v>
      </c>
      <c r="D7" s="29">
        <v>0</v>
      </c>
      <c r="E7" s="29">
        <v>0</v>
      </c>
      <c r="F7" s="24"/>
      <c r="G7" s="22" t="str">
        <f>B6</f>
        <v>Schildt/Last</v>
      </c>
      <c r="H7" s="30">
        <v>6</v>
      </c>
      <c r="I7" s="30">
        <v>0</v>
      </c>
      <c r="J7" s="30">
        <v>0</v>
      </c>
      <c r="K7" s="24"/>
      <c r="L7" s="22"/>
      <c r="M7" s="24"/>
      <c r="N7" s="24"/>
      <c r="O7" s="24"/>
      <c r="P7" s="24"/>
      <c r="Q7" s="31"/>
      <c r="R7" s="25"/>
      <c r="S7" s="25"/>
      <c r="T7" s="26"/>
    </row>
    <row r="8" spans="1:20" ht="15">
      <c r="A8" s="21">
        <v>7</v>
      </c>
      <c r="B8" s="31" t="s">
        <v>78</v>
      </c>
      <c r="C8" s="30">
        <v>0</v>
      </c>
      <c r="D8" s="30">
        <v>0</v>
      </c>
      <c r="E8" s="30">
        <v>0</v>
      </c>
      <c r="F8" s="24"/>
      <c r="G8" s="22" t="str">
        <f>B9</f>
        <v>Vietheer/Thurau</v>
      </c>
      <c r="H8" s="30">
        <v>4</v>
      </c>
      <c r="I8" s="30">
        <v>6</v>
      </c>
      <c r="J8" s="30">
        <v>6</v>
      </c>
      <c r="K8" s="24"/>
      <c r="L8" s="22"/>
      <c r="M8" s="24"/>
      <c r="N8" s="24"/>
      <c r="O8" s="24"/>
      <c r="P8" s="24"/>
      <c r="Q8" s="31"/>
      <c r="R8" s="25"/>
      <c r="S8" s="25"/>
      <c r="T8" s="26"/>
    </row>
    <row r="9" spans="1:20" ht="15.75" thickBot="1">
      <c r="A9" s="34">
        <v>8</v>
      </c>
      <c r="B9" s="35" t="s">
        <v>79</v>
      </c>
      <c r="C9" s="36">
        <v>6</v>
      </c>
      <c r="D9" s="36">
        <v>6</v>
      </c>
      <c r="E9" s="36">
        <v>0</v>
      </c>
      <c r="F9" s="37"/>
      <c r="G9" s="35"/>
      <c r="H9" s="37"/>
      <c r="I9" s="37"/>
      <c r="J9" s="37"/>
      <c r="K9" s="37"/>
      <c r="L9" s="35"/>
      <c r="M9" s="37"/>
      <c r="N9" s="37"/>
      <c r="O9" s="37"/>
      <c r="P9" s="37"/>
      <c r="Q9" s="116" t="str">
        <f>L5</f>
        <v>Hinz/Glasner</v>
      </c>
      <c r="R9" s="38">
        <v>6</v>
      </c>
      <c r="S9" s="38">
        <v>6</v>
      </c>
      <c r="T9" s="39">
        <v>0</v>
      </c>
    </row>
    <row r="10" spans="1:20" ht="15">
      <c r="A10" s="21">
        <v>9</v>
      </c>
      <c r="B10" s="31" t="s">
        <v>71</v>
      </c>
      <c r="C10" s="30">
        <v>0</v>
      </c>
      <c r="D10" s="30">
        <v>0</v>
      </c>
      <c r="E10" s="30">
        <v>0</v>
      </c>
      <c r="F10" s="24"/>
      <c r="G10" s="22"/>
      <c r="H10" s="24"/>
      <c r="I10" s="24"/>
      <c r="J10" s="24"/>
      <c r="K10" s="24"/>
      <c r="L10" s="22"/>
      <c r="M10" s="24"/>
      <c r="N10" s="24"/>
      <c r="O10" s="24"/>
      <c r="P10" s="24"/>
      <c r="Q10" s="31" t="str">
        <f>L13</f>
        <v>Badermann/Paltian</v>
      </c>
      <c r="R10" s="40">
        <v>2</v>
      </c>
      <c r="S10" s="40">
        <v>3</v>
      </c>
      <c r="T10" s="41">
        <v>0</v>
      </c>
    </row>
    <row r="11" spans="1:20" ht="15">
      <c r="A11" s="27">
        <v>10</v>
      </c>
      <c r="B11" s="28" t="s">
        <v>60</v>
      </c>
      <c r="C11" s="29">
        <v>0</v>
      </c>
      <c r="D11" s="29">
        <v>0</v>
      </c>
      <c r="E11" s="29">
        <v>0</v>
      </c>
      <c r="F11" s="24"/>
      <c r="G11" s="22" t="str">
        <f>B10</f>
        <v>Witt/Haar</v>
      </c>
      <c r="H11" s="30">
        <v>5</v>
      </c>
      <c r="I11" s="30">
        <v>2</v>
      </c>
      <c r="J11" s="30">
        <v>0</v>
      </c>
      <c r="K11" s="24"/>
      <c r="L11" s="22"/>
      <c r="M11" s="24"/>
      <c r="N11" s="24"/>
      <c r="O11" s="24"/>
      <c r="P11" s="24"/>
      <c r="Q11" s="31"/>
      <c r="R11" s="25"/>
      <c r="S11" s="25"/>
      <c r="T11" s="26"/>
    </row>
    <row r="12" spans="1:20" ht="15">
      <c r="A12" s="21">
        <v>11</v>
      </c>
      <c r="B12" s="31" t="s">
        <v>80</v>
      </c>
      <c r="C12" s="30">
        <v>0</v>
      </c>
      <c r="D12" s="30">
        <v>0</v>
      </c>
      <c r="E12" s="30">
        <v>0</v>
      </c>
      <c r="F12" s="24"/>
      <c r="G12" s="22" t="str">
        <f>B12</f>
        <v>Badermann/Paltian</v>
      </c>
      <c r="H12" s="30">
        <v>7</v>
      </c>
      <c r="I12" s="30">
        <v>6</v>
      </c>
      <c r="J12" s="30">
        <v>0</v>
      </c>
      <c r="K12" s="24"/>
      <c r="L12" s="22"/>
      <c r="M12" s="24"/>
      <c r="N12" s="24"/>
      <c r="O12" s="24"/>
      <c r="P12" s="24"/>
      <c r="Q12" s="31"/>
      <c r="R12" s="25"/>
      <c r="S12" s="25"/>
      <c r="T12" s="26"/>
    </row>
    <row r="13" spans="1:20" ht="15">
      <c r="A13" s="27">
        <v>12</v>
      </c>
      <c r="B13" s="28" t="s">
        <v>72</v>
      </c>
      <c r="C13" s="29">
        <v>0</v>
      </c>
      <c r="D13" s="29">
        <v>0</v>
      </c>
      <c r="E13" s="29">
        <v>0</v>
      </c>
      <c r="F13" s="32"/>
      <c r="G13" s="28"/>
      <c r="H13" s="32"/>
      <c r="I13" s="32"/>
      <c r="J13" s="32"/>
      <c r="K13" s="24"/>
      <c r="L13" s="22" t="str">
        <f>G12</f>
        <v>Badermann/Paltian</v>
      </c>
      <c r="M13" s="33">
        <v>6</v>
      </c>
      <c r="N13" s="33">
        <v>6</v>
      </c>
      <c r="O13" s="33">
        <v>7</v>
      </c>
      <c r="P13" s="24"/>
      <c r="Q13" s="31"/>
      <c r="R13" s="25"/>
      <c r="S13" s="25"/>
      <c r="T13" s="26"/>
    </row>
    <row r="14" spans="1:20" ht="15">
      <c r="A14" s="21">
        <v>13</v>
      </c>
      <c r="B14" s="31" t="s">
        <v>73</v>
      </c>
      <c r="C14" s="30">
        <v>0</v>
      </c>
      <c r="D14" s="30">
        <v>0</v>
      </c>
      <c r="E14" s="30">
        <v>0</v>
      </c>
      <c r="F14" s="24"/>
      <c r="G14" s="22"/>
      <c r="H14" s="24"/>
      <c r="I14" s="24"/>
      <c r="J14" s="24"/>
      <c r="K14" s="24"/>
      <c r="L14" s="22" t="str">
        <f>G16</f>
        <v>Schönfeld/Sommer</v>
      </c>
      <c r="M14" s="33">
        <v>7</v>
      </c>
      <c r="N14" s="33">
        <v>4</v>
      </c>
      <c r="O14" s="33">
        <v>6</v>
      </c>
      <c r="P14" s="24"/>
      <c r="Q14" s="31"/>
      <c r="R14" s="25"/>
      <c r="S14" s="25"/>
      <c r="T14" s="26"/>
    </row>
    <row r="15" spans="1:20" ht="15">
      <c r="A15" s="27">
        <v>14</v>
      </c>
      <c r="B15" s="28" t="s">
        <v>60</v>
      </c>
      <c r="C15" s="29">
        <v>0</v>
      </c>
      <c r="D15" s="29">
        <v>0</v>
      </c>
      <c r="E15" s="29">
        <v>0</v>
      </c>
      <c r="F15" s="24"/>
      <c r="G15" s="22" t="str">
        <f>B14</f>
        <v>Keuchen/Piepenhagen</v>
      </c>
      <c r="H15" s="30">
        <v>0</v>
      </c>
      <c r="I15" s="30">
        <v>0</v>
      </c>
      <c r="J15" s="30">
        <v>0</v>
      </c>
      <c r="K15" s="24"/>
      <c r="L15" s="22"/>
      <c r="M15" s="24"/>
      <c r="N15" s="24"/>
      <c r="O15" s="24"/>
      <c r="P15" s="24"/>
      <c r="Q15" s="31"/>
      <c r="R15" s="25"/>
      <c r="S15" s="25"/>
      <c r="T15" s="26"/>
    </row>
    <row r="16" spans="1:20" ht="15">
      <c r="A16" s="21">
        <v>15</v>
      </c>
      <c r="B16" s="31" t="s">
        <v>74</v>
      </c>
      <c r="C16" s="30">
        <v>6</v>
      </c>
      <c r="D16" s="30">
        <v>5</v>
      </c>
      <c r="E16" s="30">
        <v>3</v>
      </c>
      <c r="F16" s="24"/>
      <c r="G16" s="22" t="str">
        <f>B17</f>
        <v>Schönfeld/Sommer</v>
      </c>
      <c r="H16" s="30">
        <v>6</v>
      </c>
      <c r="I16" s="30">
        <v>6</v>
      </c>
      <c r="J16" s="30">
        <v>0</v>
      </c>
      <c r="K16" s="24"/>
      <c r="L16" s="22"/>
      <c r="M16" s="24"/>
      <c r="N16" s="24"/>
      <c r="O16" s="24"/>
      <c r="P16" s="24"/>
      <c r="Q16" s="31"/>
      <c r="R16" s="25"/>
      <c r="S16" s="25"/>
      <c r="T16" s="26"/>
    </row>
    <row r="17" spans="1:20" ht="15.75" thickBot="1">
      <c r="A17" s="34">
        <v>16</v>
      </c>
      <c r="B17" s="35" t="s">
        <v>81</v>
      </c>
      <c r="C17" s="36">
        <v>4</v>
      </c>
      <c r="D17" s="36">
        <v>7</v>
      </c>
      <c r="E17" s="36">
        <v>6</v>
      </c>
      <c r="F17" s="37"/>
      <c r="G17" s="35"/>
      <c r="H17" s="37"/>
      <c r="I17" s="37"/>
      <c r="J17" s="37"/>
      <c r="K17" s="37"/>
      <c r="L17" s="35"/>
      <c r="M17" s="37"/>
      <c r="N17" s="37"/>
      <c r="O17" s="37"/>
      <c r="P17" s="37"/>
      <c r="Q17" s="35"/>
      <c r="R17" s="37"/>
      <c r="S17" s="37"/>
      <c r="T17" s="42"/>
    </row>
  </sheetData>
  <mergeCells count="4">
    <mergeCell ref="B1:E1"/>
    <mergeCell ref="G1:J1"/>
    <mergeCell ref="L1:O1"/>
    <mergeCell ref="Q1:T1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Header>&amp;LTC Tornesch &amp;CClubmeisterschaften
2008</oddHeader>
    <oddFooter>&amp;L&amp;A&amp;R&amp;D  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workbookViewId="0" topLeftCell="A4">
      <selection activeCell="G28" sqref="G28"/>
    </sheetView>
  </sheetViews>
  <sheetFormatPr defaultColWidth="11.421875" defaultRowHeight="12.75"/>
  <cols>
    <col min="1" max="1" width="11.421875" style="1" customWidth="1"/>
    <col min="2" max="2" width="27.7109375" style="0" customWidth="1"/>
    <col min="3" max="5" width="2.57421875" style="0" bestFit="1" customWidth="1"/>
    <col min="7" max="7" width="24.140625" style="0" bestFit="1" customWidth="1"/>
    <col min="8" max="10" width="2.57421875" style="0" bestFit="1" customWidth="1"/>
    <col min="12" max="12" width="24.140625" style="0" bestFit="1" customWidth="1"/>
    <col min="13" max="15" width="2.57421875" style="0" bestFit="1" customWidth="1"/>
    <col min="17" max="17" width="21.00390625" style="0" bestFit="1" customWidth="1"/>
    <col min="18" max="20" width="2.57421875" style="0" bestFit="1" customWidth="1"/>
  </cols>
  <sheetData>
    <row r="1" spans="1:20" ht="18.75" thickBot="1">
      <c r="A1" s="19"/>
      <c r="B1" s="69" t="s">
        <v>10</v>
      </c>
      <c r="C1" s="69"/>
      <c r="D1" s="69"/>
      <c r="E1" s="69"/>
      <c r="F1" s="20"/>
      <c r="G1" s="69" t="s">
        <v>11</v>
      </c>
      <c r="H1" s="69"/>
      <c r="I1" s="69"/>
      <c r="J1" s="69"/>
      <c r="K1" s="20"/>
      <c r="L1" s="69" t="s">
        <v>12</v>
      </c>
      <c r="M1" s="69"/>
      <c r="N1" s="69"/>
      <c r="O1" s="69"/>
      <c r="P1" s="20"/>
      <c r="Q1" s="69" t="s">
        <v>13</v>
      </c>
      <c r="R1" s="69"/>
      <c r="S1" s="69"/>
      <c r="T1" s="70"/>
    </row>
    <row r="2" spans="1:20" ht="15">
      <c r="A2" s="21">
        <v>1</v>
      </c>
      <c r="B2" s="22" t="s">
        <v>14</v>
      </c>
      <c r="C2" s="23">
        <v>6</v>
      </c>
      <c r="D2" s="23">
        <v>6</v>
      </c>
      <c r="E2" s="23">
        <v>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26"/>
    </row>
    <row r="3" spans="1:20" ht="15">
      <c r="A3" s="27">
        <v>2</v>
      </c>
      <c r="B3" s="28" t="s">
        <v>15</v>
      </c>
      <c r="C3" s="29">
        <v>3</v>
      </c>
      <c r="D3" s="29">
        <v>2</v>
      </c>
      <c r="E3" s="29">
        <v>0</v>
      </c>
      <c r="F3" s="24"/>
      <c r="G3" s="24" t="str">
        <f>B2</f>
        <v>Haar/Sommer</v>
      </c>
      <c r="H3" s="30">
        <v>6</v>
      </c>
      <c r="I3" s="30">
        <v>6</v>
      </c>
      <c r="J3" s="30">
        <v>0</v>
      </c>
      <c r="K3" s="24"/>
      <c r="L3" s="24"/>
      <c r="M3" s="24"/>
      <c r="N3" s="24"/>
      <c r="O3" s="24"/>
      <c r="P3" s="24"/>
      <c r="Q3" s="25"/>
      <c r="R3" s="25"/>
      <c r="S3" s="25"/>
      <c r="T3" s="26"/>
    </row>
    <row r="4" spans="1:20" ht="15">
      <c r="A4" s="21">
        <v>3</v>
      </c>
      <c r="B4" s="31" t="s">
        <v>16</v>
      </c>
      <c r="C4" s="30">
        <v>6</v>
      </c>
      <c r="D4" s="30">
        <v>6</v>
      </c>
      <c r="E4" s="30">
        <v>0</v>
      </c>
      <c r="F4" s="24"/>
      <c r="G4" s="24" t="str">
        <f>B4</f>
        <v>Badermann/Oltersdorf</v>
      </c>
      <c r="H4" s="30">
        <v>1</v>
      </c>
      <c r="I4" s="30">
        <v>2</v>
      </c>
      <c r="J4" s="30">
        <v>0</v>
      </c>
      <c r="K4" s="24"/>
      <c r="L4" s="24"/>
      <c r="M4" s="24"/>
      <c r="N4" s="24"/>
      <c r="O4" s="24"/>
      <c r="P4" s="24"/>
      <c r="Q4" s="25"/>
      <c r="R4" s="25"/>
      <c r="S4" s="25"/>
      <c r="T4" s="26"/>
    </row>
    <row r="5" spans="1:20" ht="15">
      <c r="A5" s="27">
        <v>4</v>
      </c>
      <c r="B5" s="28" t="s">
        <v>30</v>
      </c>
      <c r="C5" s="29">
        <v>1</v>
      </c>
      <c r="D5" s="29">
        <v>0</v>
      </c>
      <c r="E5" s="29">
        <v>0</v>
      </c>
      <c r="F5" s="32"/>
      <c r="G5" s="32"/>
      <c r="H5" s="32"/>
      <c r="I5" s="32"/>
      <c r="J5" s="32"/>
      <c r="K5" s="24"/>
      <c r="L5" s="24" t="str">
        <f>G3</f>
        <v>Haar/Sommer</v>
      </c>
      <c r="M5" s="33">
        <v>6</v>
      </c>
      <c r="N5" s="33">
        <v>7</v>
      </c>
      <c r="O5" s="33">
        <v>0</v>
      </c>
      <c r="P5" s="24"/>
      <c r="Q5" s="25"/>
      <c r="R5" s="25"/>
      <c r="S5" s="25"/>
      <c r="T5" s="26"/>
    </row>
    <row r="6" spans="1:20" ht="15">
      <c r="A6" s="21">
        <v>5</v>
      </c>
      <c r="B6" s="31" t="s">
        <v>17</v>
      </c>
      <c r="C6" s="30">
        <v>6</v>
      </c>
      <c r="D6" s="30">
        <v>7</v>
      </c>
      <c r="E6" s="30">
        <v>0</v>
      </c>
      <c r="F6" s="24"/>
      <c r="G6" s="24"/>
      <c r="H6" s="24"/>
      <c r="I6" s="24"/>
      <c r="J6" s="24"/>
      <c r="K6" s="24"/>
      <c r="L6" s="24" t="str">
        <f>G8</f>
        <v>Muhlhardt/Körting</v>
      </c>
      <c r="M6" s="33">
        <v>2</v>
      </c>
      <c r="N6" s="33">
        <v>5</v>
      </c>
      <c r="O6" s="33">
        <v>0</v>
      </c>
      <c r="P6" s="24"/>
      <c r="Q6" s="25"/>
      <c r="R6" s="25"/>
      <c r="S6" s="25"/>
      <c r="T6" s="26"/>
    </row>
    <row r="7" spans="1:20" ht="15">
      <c r="A7" s="27">
        <v>6</v>
      </c>
      <c r="B7" s="28" t="s">
        <v>18</v>
      </c>
      <c r="C7" s="29">
        <v>0</v>
      </c>
      <c r="D7" s="29">
        <v>5</v>
      </c>
      <c r="E7" s="29">
        <v>0</v>
      </c>
      <c r="F7" s="24"/>
      <c r="G7" s="24" t="str">
        <f>B6</f>
        <v>Paltian/Piepenhagen</v>
      </c>
      <c r="H7" s="30">
        <v>1</v>
      </c>
      <c r="I7" s="30">
        <v>2</v>
      </c>
      <c r="J7" s="30">
        <v>0</v>
      </c>
      <c r="K7" s="24"/>
      <c r="L7" s="24"/>
      <c r="M7" s="24"/>
      <c r="N7" s="24"/>
      <c r="O7" s="24"/>
      <c r="P7" s="24"/>
      <c r="Q7" s="25"/>
      <c r="R7" s="25"/>
      <c r="S7" s="25"/>
      <c r="T7" s="26"/>
    </row>
    <row r="8" spans="1:20" ht="15">
      <c r="A8" s="21">
        <v>7</v>
      </c>
      <c r="B8" s="31" t="s">
        <v>19</v>
      </c>
      <c r="C8" s="30">
        <v>0</v>
      </c>
      <c r="D8" s="30">
        <v>1</v>
      </c>
      <c r="E8" s="30">
        <v>0</v>
      </c>
      <c r="F8" s="24"/>
      <c r="G8" s="24" t="str">
        <f>B9</f>
        <v>Muhlhardt/Körting</v>
      </c>
      <c r="H8" s="30">
        <v>6</v>
      </c>
      <c r="I8" s="30">
        <v>6</v>
      </c>
      <c r="J8" s="30">
        <v>0</v>
      </c>
      <c r="K8" s="24"/>
      <c r="L8" s="24"/>
      <c r="M8" s="24"/>
      <c r="N8" s="24"/>
      <c r="O8" s="24"/>
      <c r="P8" s="24"/>
      <c r="Q8" s="25"/>
      <c r="R8" s="25"/>
      <c r="S8" s="25"/>
      <c r="T8" s="26"/>
    </row>
    <row r="9" spans="1:20" ht="15.75" thickBot="1">
      <c r="A9" s="34">
        <v>8</v>
      </c>
      <c r="B9" s="35" t="s">
        <v>20</v>
      </c>
      <c r="C9" s="36">
        <v>6</v>
      </c>
      <c r="D9" s="36">
        <v>6</v>
      </c>
      <c r="E9" s="36">
        <v>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60" t="str">
        <f>L5</f>
        <v>Haar/Sommer</v>
      </c>
      <c r="R9" s="38">
        <v>6</v>
      </c>
      <c r="S9" s="38">
        <v>6</v>
      </c>
      <c r="T9" s="39">
        <v>0</v>
      </c>
    </row>
    <row r="10" spans="1:20" ht="15">
      <c r="A10" s="21">
        <v>9</v>
      </c>
      <c r="B10" s="31" t="s">
        <v>21</v>
      </c>
      <c r="C10" s="30">
        <v>6</v>
      </c>
      <c r="D10" s="30">
        <v>6</v>
      </c>
      <c r="E10" s="30"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 t="str">
        <f>L14</f>
        <v>Timmann/Katzmann</v>
      </c>
      <c r="R10" s="40">
        <v>3</v>
      </c>
      <c r="S10" s="40">
        <v>2</v>
      </c>
      <c r="T10" s="41">
        <v>0</v>
      </c>
    </row>
    <row r="11" spans="1:20" ht="15">
      <c r="A11" s="27">
        <v>10</v>
      </c>
      <c r="B11" s="28" t="s">
        <v>26</v>
      </c>
      <c r="C11" s="29">
        <v>0</v>
      </c>
      <c r="D11" s="29">
        <v>2</v>
      </c>
      <c r="E11" s="29">
        <v>0</v>
      </c>
      <c r="F11" s="24"/>
      <c r="G11" s="24" t="str">
        <f>B10</f>
        <v>Schlaucher/Schlaucher</v>
      </c>
      <c r="H11" s="30">
        <v>0</v>
      </c>
      <c r="I11" s="30">
        <v>0</v>
      </c>
      <c r="J11" s="30">
        <v>0</v>
      </c>
      <c r="K11" s="24"/>
      <c r="L11" s="24"/>
      <c r="M11" s="24"/>
      <c r="N11" s="24"/>
      <c r="O11" s="24"/>
      <c r="P11" s="24"/>
      <c r="Q11" s="25"/>
      <c r="R11" s="25"/>
      <c r="S11" s="25"/>
      <c r="T11" s="26"/>
    </row>
    <row r="12" spans="1:20" ht="15">
      <c r="A12" s="21">
        <v>11</v>
      </c>
      <c r="B12" s="31" t="s">
        <v>23</v>
      </c>
      <c r="C12" s="30">
        <v>0</v>
      </c>
      <c r="D12" s="30">
        <v>1</v>
      </c>
      <c r="E12" s="30">
        <v>0</v>
      </c>
      <c r="F12" s="24"/>
      <c r="G12" s="24" t="str">
        <f>B13</f>
        <v>F.-Neumann/Neumann</v>
      </c>
      <c r="H12" s="30">
        <v>0</v>
      </c>
      <c r="I12" s="30">
        <v>0</v>
      </c>
      <c r="J12" s="30">
        <v>0</v>
      </c>
      <c r="K12" s="24"/>
      <c r="L12" s="24"/>
      <c r="M12" s="24"/>
      <c r="N12" s="24"/>
      <c r="O12" s="24"/>
      <c r="P12" s="24"/>
      <c r="Q12" s="25"/>
      <c r="R12" s="25"/>
      <c r="S12" s="25"/>
      <c r="T12" s="26"/>
    </row>
    <row r="13" spans="1:20" ht="15">
      <c r="A13" s="27">
        <v>12</v>
      </c>
      <c r="B13" s="28" t="s">
        <v>31</v>
      </c>
      <c r="C13" s="29">
        <v>6</v>
      </c>
      <c r="D13" s="29">
        <v>6</v>
      </c>
      <c r="E13" s="29">
        <v>0</v>
      </c>
      <c r="F13" s="32"/>
      <c r="G13" s="32"/>
      <c r="H13" s="32"/>
      <c r="I13" s="32"/>
      <c r="J13" s="32"/>
      <c r="K13" s="24"/>
      <c r="L13" s="24" t="str">
        <f>G11</f>
        <v>Schlaucher/Schlaucher</v>
      </c>
      <c r="M13" s="33">
        <v>2</v>
      </c>
      <c r="N13" s="33">
        <v>3</v>
      </c>
      <c r="O13" s="33">
        <v>0</v>
      </c>
      <c r="P13" s="24"/>
      <c r="Q13" s="25"/>
      <c r="R13" s="25"/>
      <c r="S13" s="25"/>
      <c r="T13" s="26"/>
    </row>
    <row r="14" spans="1:20" ht="15">
      <c r="A14" s="21">
        <v>13</v>
      </c>
      <c r="B14" s="31" t="s">
        <v>27</v>
      </c>
      <c r="C14" s="30">
        <v>6</v>
      </c>
      <c r="D14" s="30">
        <v>6</v>
      </c>
      <c r="E14" s="30">
        <v>0</v>
      </c>
      <c r="F14" s="24"/>
      <c r="G14" s="24"/>
      <c r="H14" s="24"/>
      <c r="I14" s="24"/>
      <c r="J14" s="24"/>
      <c r="K14" s="24"/>
      <c r="L14" s="24" t="str">
        <f>G15</f>
        <v>Timmann/Katzmann</v>
      </c>
      <c r="M14" s="33">
        <v>6</v>
      </c>
      <c r="N14" s="33">
        <v>6</v>
      </c>
      <c r="O14" s="33">
        <v>0</v>
      </c>
      <c r="P14" s="24"/>
      <c r="Q14" s="25"/>
      <c r="R14" s="25"/>
      <c r="S14" s="25"/>
      <c r="T14" s="26"/>
    </row>
    <row r="15" spans="1:20" ht="15">
      <c r="A15" s="27">
        <v>14</v>
      </c>
      <c r="B15" s="28" t="s">
        <v>29</v>
      </c>
      <c r="C15" s="29">
        <v>2</v>
      </c>
      <c r="D15" s="29">
        <v>3</v>
      </c>
      <c r="E15" s="29">
        <v>0</v>
      </c>
      <c r="F15" s="24"/>
      <c r="G15" s="24" t="str">
        <f>B14</f>
        <v>Timmann/Katzmann</v>
      </c>
      <c r="H15" s="30">
        <v>6</v>
      </c>
      <c r="I15" s="30">
        <v>3</v>
      </c>
      <c r="J15" s="30">
        <v>6</v>
      </c>
      <c r="K15" s="24"/>
      <c r="L15" s="24"/>
      <c r="M15" s="24"/>
      <c r="N15" s="24"/>
      <c r="O15" s="24"/>
      <c r="P15" s="24"/>
      <c r="Q15" s="25"/>
      <c r="R15" s="25"/>
      <c r="S15" s="25"/>
      <c r="T15" s="26"/>
    </row>
    <row r="16" spans="1:20" ht="15">
      <c r="A16" s="21">
        <v>15</v>
      </c>
      <c r="B16" s="31" t="s">
        <v>22</v>
      </c>
      <c r="C16" s="30">
        <v>0</v>
      </c>
      <c r="D16" s="30">
        <v>2</v>
      </c>
      <c r="E16" s="30">
        <v>0</v>
      </c>
      <c r="F16" s="24"/>
      <c r="G16" s="24" t="str">
        <f>B17</f>
        <v>Witt/Redmann</v>
      </c>
      <c r="H16" s="30">
        <v>1</v>
      </c>
      <c r="I16" s="30">
        <v>6</v>
      </c>
      <c r="J16" s="30">
        <v>2</v>
      </c>
      <c r="K16" s="24"/>
      <c r="L16" s="24"/>
      <c r="M16" s="24"/>
      <c r="N16" s="24"/>
      <c r="O16" s="24"/>
      <c r="P16" s="24"/>
      <c r="Q16" s="25"/>
      <c r="R16" s="25"/>
      <c r="S16" s="25"/>
      <c r="T16" s="26"/>
    </row>
    <row r="17" spans="1:20" ht="15.75" thickBot="1">
      <c r="A17" s="34">
        <v>16</v>
      </c>
      <c r="B17" s="35" t="s">
        <v>28</v>
      </c>
      <c r="C17" s="36">
        <v>6</v>
      </c>
      <c r="D17" s="36">
        <v>6</v>
      </c>
      <c r="E17" s="36">
        <v>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2"/>
    </row>
    <row r="19" spans="1:5" ht="15">
      <c r="A19" s="43"/>
      <c r="B19" s="44"/>
      <c r="C19" s="45"/>
      <c r="D19" s="45"/>
      <c r="E19" s="45"/>
    </row>
    <row r="20" spans="2:5" ht="15">
      <c r="B20" s="44"/>
      <c r="C20" s="45"/>
      <c r="D20" s="45"/>
      <c r="E20" s="45"/>
    </row>
  </sheetData>
  <mergeCells count="4">
    <mergeCell ref="B1:E1"/>
    <mergeCell ref="G1:J1"/>
    <mergeCell ref="L1:O1"/>
    <mergeCell ref="Q1:T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&amp;LTC Tornesch&amp;CClubmeisterschaften
2008</oddHeader>
    <oddFooter>&amp;L&amp;A&amp;R&amp;D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 topLeftCell="A1">
      <selection activeCell="G18" sqref="G18"/>
    </sheetView>
  </sheetViews>
  <sheetFormatPr defaultColWidth="11.421875" defaultRowHeight="12.75"/>
  <cols>
    <col min="2" max="2" width="28.57421875" style="0" bestFit="1" customWidth="1"/>
    <col min="3" max="5" width="2.57421875" style="0" bestFit="1" customWidth="1"/>
    <col min="7" max="7" width="24.28125" style="0" bestFit="1" customWidth="1"/>
    <col min="8" max="10" width="2.57421875" style="0" bestFit="1" customWidth="1"/>
    <col min="12" max="12" width="21.28125" style="0" bestFit="1" customWidth="1"/>
    <col min="13" max="15" width="2.00390625" style="0" bestFit="1" customWidth="1"/>
  </cols>
  <sheetData>
    <row r="1" spans="1:15" ht="18.75" thickBot="1">
      <c r="A1" s="51"/>
      <c r="B1" s="69" t="s">
        <v>11</v>
      </c>
      <c r="C1" s="69"/>
      <c r="D1" s="69"/>
      <c r="E1" s="69"/>
      <c r="F1" s="50"/>
      <c r="G1" s="69" t="s">
        <v>12</v>
      </c>
      <c r="H1" s="69"/>
      <c r="I1" s="69"/>
      <c r="J1" s="69"/>
      <c r="K1" s="50"/>
      <c r="L1" s="69" t="s">
        <v>13</v>
      </c>
      <c r="M1" s="69"/>
      <c r="N1" s="69"/>
      <c r="O1" s="70"/>
    </row>
    <row r="2" spans="1:15" ht="15">
      <c r="A2" s="21">
        <v>1</v>
      </c>
      <c r="B2" s="22" t="s">
        <v>15</v>
      </c>
      <c r="C2" s="23">
        <v>6</v>
      </c>
      <c r="D2" s="23">
        <v>6</v>
      </c>
      <c r="E2" s="23">
        <v>0</v>
      </c>
      <c r="L2" s="52"/>
      <c r="M2" s="52"/>
      <c r="N2" s="52"/>
      <c r="O2" s="53"/>
    </row>
    <row r="3" spans="1:15" ht="15">
      <c r="A3" s="27">
        <v>2</v>
      </c>
      <c r="B3" s="22" t="s">
        <v>30</v>
      </c>
      <c r="C3" s="29">
        <v>1</v>
      </c>
      <c r="D3" s="29">
        <v>0</v>
      </c>
      <c r="E3" s="29">
        <v>0</v>
      </c>
      <c r="G3" s="24" t="str">
        <f>B2</f>
        <v>Hinz/Kiepert</v>
      </c>
      <c r="H3" s="30">
        <v>7</v>
      </c>
      <c r="I3" s="30">
        <v>6</v>
      </c>
      <c r="J3" s="30">
        <v>0</v>
      </c>
      <c r="L3" s="52"/>
      <c r="M3" s="52"/>
      <c r="N3" s="52"/>
      <c r="O3" s="53"/>
    </row>
    <row r="4" spans="1:15" ht="15">
      <c r="A4" s="21">
        <v>3</v>
      </c>
      <c r="B4" s="22" t="s">
        <v>18</v>
      </c>
      <c r="C4" s="30">
        <v>6</v>
      </c>
      <c r="D4" s="30">
        <v>4</v>
      </c>
      <c r="E4" s="30">
        <v>6</v>
      </c>
      <c r="F4" s="44"/>
      <c r="G4" s="24" t="str">
        <f>B4</f>
        <v>Schildt/Muhlhardt</v>
      </c>
      <c r="H4" s="30">
        <v>6</v>
      </c>
      <c r="I4" s="30">
        <v>0</v>
      </c>
      <c r="J4" s="30">
        <v>0</v>
      </c>
      <c r="L4" s="52"/>
      <c r="M4" s="52"/>
      <c r="N4" s="52"/>
      <c r="O4" s="53"/>
    </row>
    <row r="5" spans="1:15" ht="15.75" thickBot="1">
      <c r="A5" s="34">
        <v>4</v>
      </c>
      <c r="B5" s="35" t="s">
        <v>19</v>
      </c>
      <c r="C5" s="36">
        <v>0</v>
      </c>
      <c r="D5" s="36">
        <v>6</v>
      </c>
      <c r="E5" s="36">
        <v>2</v>
      </c>
      <c r="F5" s="54"/>
      <c r="G5" s="54"/>
      <c r="H5" s="54"/>
      <c r="I5" s="54"/>
      <c r="J5" s="54"/>
      <c r="K5" s="54"/>
      <c r="L5" s="60" t="str">
        <f>G3</f>
        <v>Hinz/Kiepert</v>
      </c>
      <c r="M5" s="55">
        <v>3</v>
      </c>
      <c r="N5" s="55">
        <v>6</v>
      </c>
      <c r="O5" s="56">
        <v>6</v>
      </c>
    </row>
    <row r="6" spans="1:15" ht="15">
      <c r="A6" s="21">
        <v>5</v>
      </c>
      <c r="B6" s="22" t="s">
        <v>26</v>
      </c>
      <c r="C6" s="30">
        <v>6</v>
      </c>
      <c r="D6" s="30">
        <v>6</v>
      </c>
      <c r="E6" s="30">
        <v>0</v>
      </c>
      <c r="L6" s="25" t="str">
        <f>G8</f>
        <v>Krupke/Weinschenk</v>
      </c>
      <c r="M6" s="57">
        <v>6</v>
      </c>
      <c r="N6" s="57">
        <v>3</v>
      </c>
      <c r="O6" s="58">
        <v>2</v>
      </c>
    </row>
    <row r="7" spans="1:15" ht="15">
      <c r="A7" s="27">
        <v>6</v>
      </c>
      <c r="B7" s="22" t="s">
        <v>23</v>
      </c>
      <c r="C7" s="29">
        <v>2</v>
      </c>
      <c r="D7" s="29">
        <v>1</v>
      </c>
      <c r="E7" s="29">
        <v>0</v>
      </c>
      <c r="G7" s="24" t="str">
        <f>B6</f>
        <v>A.Keuchen/M.Rupertus</v>
      </c>
      <c r="H7" s="30">
        <v>1</v>
      </c>
      <c r="I7" s="30">
        <v>3</v>
      </c>
      <c r="J7" s="30">
        <v>0</v>
      </c>
      <c r="L7" s="52"/>
      <c r="M7" s="52"/>
      <c r="N7" s="52"/>
      <c r="O7" s="53"/>
    </row>
    <row r="8" spans="1:15" ht="15">
      <c r="A8" s="21">
        <v>7</v>
      </c>
      <c r="B8" s="22" t="s">
        <v>29</v>
      </c>
      <c r="C8" s="30">
        <v>6</v>
      </c>
      <c r="D8" s="30">
        <v>6</v>
      </c>
      <c r="E8" s="30">
        <v>0</v>
      </c>
      <c r="G8" s="24" t="str">
        <f>B8</f>
        <v>Krupke/Weinschenk</v>
      </c>
      <c r="H8" s="30">
        <v>6</v>
      </c>
      <c r="I8" s="30">
        <v>6</v>
      </c>
      <c r="J8" s="30">
        <v>0</v>
      </c>
      <c r="L8" s="52"/>
      <c r="M8" s="52"/>
      <c r="N8" s="52"/>
      <c r="O8" s="53"/>
    </row>
    <row r="9" spans="1:15" ht="15.75" thickBot="1">
      <c r="A9" s="34">
        <v>8</v>
      </c>
      <c r="B9" s="59" t="s">
        <v>22</v>
      </c>
      <c r="C9" s="36">
        <v>2</v>
      </c>
      <c r="D9" s="36">
        <v>2</v>
      </c>
      <c r="E9" s="36">
        <v>0</v>
      </c>
      <c r="F9" s="54"/>
      <c r="G9" s="54"/>
      <c r="H9" s="54"/>
      <c r="I9" s="54"/>
      <c r="J9" s="54"/>
      <c r="K9" s="54"/>
      <c r="L9" s="54"/>
      <c r="M9" s="54"/>
      <c r="N9" s="54"/>
      <c r="O9" s="51"/>
    </row>
  </sheetData>
  <mergeCells count="3">
    <mergeCell ref="B1:E1"/>
    <mergeCell ref="G1:J1"/>
    <mergeCell ref="L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&amp;LTC Tornesch&amp;CClubmeisterschaften
2008</oddHeader>
    <oddFooter>&amp;L&amp;A&amp;R&amp;D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PageLayoutView="75" workbookViewId="0" topLeftCell="A1">
      <selection activeCell="D28" sqref="D21:Q28"/>
    </sheetView>
  </sheetViews>
  <sheetFormatPr defaultColWidth="11.421875" defaultRowHeight="12.75"/>
  <cols>
    <col min="2" max="2" width="24.421875" style="0" customWidth="1"/>
    <col min="3" max="3" width="24.7109375" style="0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71" t="s">
        <v>32</v>
      </c>
      <c r="C1" s="5"/>
    </row>
    <row r="2" spans="1:3" ht="12.75">
      <c r="A2" s="1">
        <v>2</v>
      </c>
      <c r="B2" s="72" t="s">
        <v>33</v>
      </c>
      <c r="C2" s="5"/>
    </row>
    <row r="3" spans="1:3" ht="12.75">
      <c r="A3" s="1">
        <v>3</v>
      </c>
      <c r="B3" s="73">
        <v>0</v>
      </c>
      <c r="C3" s="5"/>
    </row>
    <row r="4" spans="1:3" ht="12.75">
      <c r="A4" s="1">
        <v>4</v>
      </c>
      <c r="B4" s="5" t="s">
        <v>34</v>
      </c>
      <c r="C4" s="5"/>
    </row>
    <row r="5" spans="1:21" ht="12.75">
      <c r="A5" s="74"/>
      <c r="B5" s="75"/>
      <c r="C5" s="75"/>
      <c r="D5" s="61" t="s">
        <v>1</v>
      </c>
      <c r="E5" s="61"/>
      <c r="F5" s="61" t="s">
        <v>2</v>
      </c>
      <c r="G5" s="61"/>
      <c r="H5" s="61" t="s">
        <v>3</v>
      </c>
      <c r="I5" s="61"/>
      <c r="P5" s="61" t="s">
        <v>0</v>
      </c>
      <c r="Q5" s="61"/>
      <c r="R5" s="61" t="s">
        <v>6</v>
      </c>
      <c r="S5" s="61"/>
      <c r="T5" s="61" t="s">
        <v>4</v>
      </c>
      <c r="U5" s="61"/>
    </row>
    <row r="6" spans="1:21" ht="12.75">
      <c r="A6" s="74">
        <v>1</v>
      </c>
      <c r="B6" s="76" t="str">
        <f>B1</f>
        <v>St.Simonsen/Piepenhagen</v>
      </c>
      <c r="C6" s="77" t="str">
        <f>B2</f>
        <v>S.Brück/Heine</v>
      </c>
      <c r="D6" s="2">
        <v>6</v>
      </c>
      <c r="E6" s="2">
        <v>3</v>
      </c>
      <c r="F6" s="2">
        <v>3</v>
      </c>
      <c r="G6" s="2">
        <v>6</v>
      </c>
      <c r="H6" s="2">
        <v>2</v>
      </c>
      <c r="I6" s="2">
        <v>6</v>
      </c>
      <c r="J6">
        <f aca="true" t="shared" si="0" ref="J6:J11">IF(D6&gt;E6,1,0)</f>
        <v>1</v>
      </c>
      <c r="K6">
        <f aca="true" t="shared" si="1" ref="K6:K11">IF(F6&gt;G6,1,0)</f>
        <v>0</v>
      </c>
      <c r="L6">
        <f aca="true" t="shared" si="2" ref="L6:L11">IF(H6&gt;I6,1,0)</f>
        <v>0</v>
      </c>
      <c r="M6">
        <f aca="true" t="shared" si="3" ref="M6:M11">IF(E6&gt;D6,1,0)</f>
        <v>0</v>
      </c>
      <c r="N6">
        <f aca="true" t="shared" si="4" ref="N6:N11">IF(G6&gt;F6,1,0)</f>
        <v>1</v>
      </c>
      <c r="O6">
        <f aca="true" t="shared" si="5" ref="O6:O11">IF(I6&gt;H6,1,0)</f>
        <v>1</v>
      </c>
      <c r="P6" s="2">
        <f aca="true" t="shared" si="6" ref="P6:P11">SUM(J6:L6)</f>
        <v>1</v>
      </c>
      <c r="Q6" s="2">
        <f aca="true" t="shared" si="7" ref="Q6:Q11">SUM(M6:O6)</f>
        <v>2</v>
      </c>
      <c r="R6" s="2">
        <f aca="true" t="shared" si="8" ref="R6:S11">SUM(D6,F6,H6)</f>
        <v>11</v>
      </c>
      <c r="S6" s="2">
        <f t="shared" si="8"/>
        <v>15</v>
      </c>
      <c r="T6" s="2">
        <f aca="true" t="shared" si="9" ref="T6:T11">IF(P6&gt;Q6,2,0)</f>
        <v>0</v>
      </c>
      <c r="U6" s="2">
        <f aca="true" t="shared" si="10" ref="U6:U11">IF(Q6&gt;P6,2,0)</f>
        <v>2</v>
      </c>
    </row>
    <row r="7" spans="1:21" ht="12.75">
      <c r="A7" s="74">
        <v>2</v>
      </c>
      <c r="B7" s="78">
        <f>B3</f>
        <v>0</v>
      </c>
      <c r="C7" s="79" t="str">
        <f>B4</f>
        <v>Kleinwort/Bortz</v>
      </c>
      <c r="D7" s="2"/>
      <c r="E7" s="2"/>
      <c r="F7" s="2"/>
      <c r="G7" s="2"/>
      <c r="H7" s="2"/>
      <c r="I7" s="2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2">
        <f t="shared" si="6"/>
        <v>0</v>
      </c>
      <c r="Q7" s="2">
        <f t="shared" si="7"/>
        <v>0</v>
      </c>
      <c r="R7" s="2">
        <f t="shared" si="8"/>
        <v>0</v>
      </c>
      <c r="S7" s="2">
        <f t="shared" si="8"/>
        <v>0</v>
      </c>
      <c r="T7" s="2">
        <f t="shared" si="9"/>
        <v>0</v>
      </c>
      <c r="U7" s="2">
        <f t="shared" si="10"/>
        <v>0</v>
      </c>
    </row>
    <row r="8" spans="1:21" ht="12.75">
      <c r="A8" s="74">
        <v>3</v>
      </c>
      <c r="B8" s="76" t="str">
        <f>B1</f>
        <v>St.Simonsen/Piepenhagen</v>
      </c>
      <c r="C8" s="78">
        <f>B3</f>
        <v>0</v>
      </c>
      <c r="D8" s="2"/>
      <c r="E8" s="2"/>
      <c r="F8" s="2"/>
      <c r="G8" s="2"/>
      <c r="H8" s="2"/>
      <c r="I8" s="2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2">
        <f t="shared" si="6"/>
        <v>0</v>
      </c>
      <c r="Q8" s="2">
        <f t="shared" si="7"/>
        <v>0</v>
      </c>
      <c r="R8" s="2">
        <f t="shared" si="8"/>
        <v>0</v>
      </c>
      <c r="S8" s="2">
        <f t="shared" si="8"/>
        <v>0</v>
      </c>
      <c r="T8" s="2">
        <f t="shared" si="9"/>
        <v>0</v>
      </c>
      <c r="U8" s="2">
        <f t="shared" si="10"/>
        <v>0</v>
      </c>
    </row>
    <row r="9" spans="1:21" ht="12.75">
      <c r="A9" s="74">
        <v>4</v>
      </c>
      <c r="B9" s="77" t="str">
        <f>B2</f>
        <v>S.Brück/Heine</v>
      </c>
      <c r="C9" s="79" t="str">
        <f>B4</f>
        <v>Kleinwort/Bortz</v>
      </c>
      <c r="D9" s="2"/>
      <c r="E9" s="2"/>
      <c r="F9" s="2"/>
      <c r="G9" s="2"/>
      <c r="H9" s="2"/>
      <c r="I9" s="2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2">
        <f t="shared" si="6"/>
        <v>0</v>
      </c>
      <c r="Q9" s="2">
        <f t="shared" si="7"/>
        <v>0</v>
      </c>
      <c r="R9" s="2">
        <f t="shared" si="8"/>
        <v>0</v>
      </c>
      <c r="S9" s="2">
        <f t="shared" si="8"/>
        <v>0</v>
      </c>
      <c r="T9" s="2">
        <f t="shared" si="9"/>
        <v>0</v>
      </c>
      <c r="U9" s="2">
        <f t="shared" si="10"/>
        <v>0</v>
      </c>
    </row>
    <row r="10" spans="1:21" ht="12.75">
      <c r="A10" s="74">
        <v>5</v>
      </c>
      <c r="B10" s="76" t="str">
        <f>B1</f>
        <v>St.Simonsen/Piepenhagen</v>
      </c>
      <c r="C10" s="79" t="str">
        <f>B4</f>
        <v>Kleinwort/Bortz</v>
      </c>
      <c r="D10" s="2">
        <v>6</v>
      </c>
      <c r="E10" s="2">
        <v>1</v>
      </c>
      <c r="F10" s="2">
        <v>7</v>
      </c>
      <c r="G10" s="2">
        <v>5</v>
      </c>
      <c r="H10" s="2"/>
      <c r="I10" s="2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2">
        <f t="shared" si="6"/>
        <v>2</v>
      </c>
      <c r="Q10" s="2">
        <f t="shared" si="7"/>
        <v>0</v>
      </c>
      <c r="R10" s="2">
        <f t="shared" si="8"/>
        <v>13</v>
      </c>
      <c r="S10" s="2">
        <f t="shared" si="8"/>
        <v>6</v>
      </c>
      <c r="T10" s="2">
        <f t="shared" si="9"/>
        <v>2</v>
      </c>
      <c r="U10" s="2">
        <f t="shared" si="10"/>
        <v>0</v>
      </c>
    </row>
    <row r="11" spans="1:21" ht="12.75">
      <c r="A11" s="74">
        <v>6</v>
      </c>
      <c r="B11" s="77" t="str">
        <f>B2</f>
        <v>S.Brück/Heine</v>
      </c>
      <c r="C11" s="78">
        <f>B3</f>
        <v>0</v>
      </c>
      <c r="D11" s="2"/>
      <c r="E11" s="2"/>
      <c r="F11" s="2"/>
      <c r="G11" s="2"/>
      <c r="H11" s="2"/>
      <c r="I11" s="2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2">
        <f t="shared" si="6"/>
        <v>0</v>
      </c>
      <c r="Q11" s="2">
        <f t="shared" si="7"/>
        <v>0</v>
      </c>
      <c r="R11" s="2">
        <f t="shared" si="8"/>
        <v>0</v>
      </c>
      <c r="S11" s="2">
        <f t="shared" si="8"/>
        <v>0</v>
      </c>
      <c r="T11" s="2">
        <f t="shared" si="9"/>
        <v>0</v>
      </c>
      <c r="U11" s="2">
        <f t="shared" si="10"/>
        <v>0</v>
      </c>
    </row>
    <row r="12" spans="2:3" ht="12.75">
      <c r="B12" s="5"/>
      <c r="C12" s="5"/>
    </row>
    <row r="13" spans="2:3" ht="12.75">
      <c r="B13" s="5"/>
      <c r="C13" s="5"/>
    </row>
    <row r="14" spans="2:3" ht="13.5" thickBot="1">
      <c r="B14" s="80" t="s">
        <v>5</v>
      </c>
      <c r="C14" s="5"/>
    </row>
    <row r="15" spans="2:9" ht="13.5" thickBot="1">
      <c r="B15" s="5"/>
      <c r="C15" s="81"/>
      <c r="D15" s="82" t="s">
        <v>4</v>
      </c>
      <c r="E15" s="83"/>
      <c r="F15" s="82" t="s">
        <v>0</v>
      </c>
      <c r="G15" s="83"/>
      <c r="H15" s="84" t="s">
        <v>6</v>
      </c>
      <c r="I15" s="83"/>
    </row>
    <row r="16" spans="2:9" ht="13.5" thickBot="1">
      <c r="B16" s="6">
        <v>2</v>
      </c>
      <c r="C16" s="85" t="str">
        <f>B1</f>
        <v>St.Simonsen/Piepenhagen</v>
      </c>
      <c r="D16" s="86">
        <f>SUM(T6,T8,T10)</f>
        <v>2</v>
      </c>
      <c r="E16" s="87"/>
      <c r="F16" s="88">
        <f>SUM(P6,P8,P10)</f>
        <v>3</v>
      </c>
      <c r="G16" s="89">
        <f>SUM(Q6,Q8,Q10)</f>
        <v>2</v>
      </c>
      <c r="H16" s="90">
        <f>SUM(R6,R8,R10)</f>
        <v>24</v>
      </c>
      <c r="I16" s="89">
        <f>SUM(S6,S8,S10)</f>
        <v>21</v>
      </c>
    </row>
    <row r="17" spans="2:9" ht="13.5" thickBot="1">
      <c r="B17" s="6">
        <v>1</v>
      </c>
      <c r="C17" s="91" t="str">
        <f>B2</f>
        <v>S.Brück/Heine</v>
      </c>
      <c r="D17" s="86">
        <f>SUM(U6,T9,T11)</f>
        <v>2</v>
      </c>
      <c r="E17" s="87"/>
      <c r="F17" s="88">
        <f>SUM(Q6,P9,P11)</f>
        <v>2</v>
      </c>
      <c r="G17" s="89">
        <f>SUM(P6,Q9,Q11)</f>
        <v>1</v>
      </c>
      <c r="H17" s="90">
        <f>SUM(S6,R9,R11)</f>
        <v>15</v>
      </c>
      <c r="I17" s="89">
        <f>SUM(R6,S9,S11)</f>
        <v>11</v>
      </c>
    </row>
    <row r="18" spans="2:9" ht="13.5" thickBot="1">
      <c r="B18" s="6"/>
      <c r="C18" s="92">
        <f>B3</f>
        <v>0</v>
      </c>
      <c r="D18" s="86">
        <f>SUM(T7,U8,U11)</f>
        <v>0</v>
      </c>
      <c r="E18" s="87"/>
      <c r="F18" s="88">
        <f>SUM(P7,Q8,Q11)</f>
        <v>0</v>
      </c>
      <c r="G18" s="89">
        <f>SUM(Q7,P8,P11)</f>
        <v>0</v>
      </c>
      <c r="H18" s="90">
        <f>SUM(R7,S8,S11)</f>
        <v>0</v>
      </c>
      <c r="I18" s="89">
        <f>SUM(S7,R8,R11)</f>
        <v>0</v>
      </c>
    </row>
    <row r="19" spans="2:9" ht="13.5" thickBot="1">
      <c r="B19" s="6">
        <v>3</v>
      </c>
      <c r="C19" s="93" t="str">
        <f>B4</f>
        <v>Kleinwort/Bortz</v>
      </c>
      <c r="D19" s="86">
        <f>SUM(U7,U9,U10)</f>
        <v>0</v>
      </c>
      <c r="E19" s="87"/>
      <c r="F19" s="88">
        <f>SUM(Q7,Q9,Q10)</f>
        <v>0</v>
      </c>
      <c r="G19" s="89">
        <f>SUM(P7,P9,P10)</f>
        <v>2</v>
      </c>
      <c r="H19" s="90">
        <f>SUM(S7,S9,S10)</f>
        <v>6</v>
      </c>
      <c r="I19" s="89">
        <f>SUM(R7,R9,R10)</f>
        <v>13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&amp;CClubmeisterschaften
2008</oddHeader>
    <oddFooter xml:space="preserve">&amp;L&amp;A&amp;R&amp;D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workbookViewId="0" topLeftCell="A1">
      <selection activeCell="B15" sqref="B15"/>
    </sheetView>
  </sheetViews>
  <sheetFormatPr defaultColWidth="11.421875" defaultRowHeight="12.75"/>
  <cols>
    <col min="1" max="1" width="3.7109375" style="0" customWidth="1"/>
    <col min="2" max="2" width="24.140625" style="0" bestFit="1" customWidth="1"/>
    <col min="3" max="5" width="2.57421875" style="0" bestFit="1" customWidth="1"/>
    <col min="7" max="7" width="21.8515625" style="0" bestFit="1" customWidth="1"/>
    <col min="8" max="10" width="2.57421875" style="0" bestFit="1" customWidth="1"/>
    <col min="12" max="12" width="15.57421875" style="0" bestFit="1" customWidth="1"/>
    <col min="13" max="15" width="2.57421875" style="0" bestFit="1" customWidth="1"/>
  </cols>
  <sheetData>
    <row r="1" spans="1:15" ht="18.75" thickBot="1">
      <c r="A1" s="51"/>
      <c r="B1" s="69" t="s">
        <v>11</v>
      </c>
      <c r="C1" s="69"/>
      <c r="D1" s="69"/>
      <c r="E1" s="69"/>
      <c r="F1" s="50"/>
      <c r="G1" s="69" t="s">
        <v>12</v>
      </c>
      <c r="H1" s="69"/>
      <c r="I1" s="69"/>
      <c r="J1" s="69"/>
      <c r="K1" s="50"/>
      <c r="L1" s="69" t="s">
        <v>13</v>
      </c>
      <c r="M1" s="69"/>
      <c r="N1" s="69"/>
      <c r="O1" s="70"/>
    </row>
    <row r="2" spans="1:15" ht="15">
      <c r="A2" s="21">
        <v>1</v>
      </c>
      <c r="B2" s="22" t="s">
        <v>69</v>
      </c>
      <c r="C2" s="23">
        <v>0</v>
      </c>
      <c r="D2" s="23">
        <v>0</v>
      </c>
      <c r="E2" s="23">
        <v>0</v>
      </c>
      <c r="G2" s="111"/>
      <c r="H2" s="111"/>
      <c r="I2" s="111"/>
      <c r="J2" s="111"/>
      <c r="L2" s="52"/>
      <c r="M2" s="52"/>
      <c r="N2" s="52"/>
      <c r="O2" s="53"/>
    </row>
    <row r="3" spans="1:15" ht="15">
      <c r="A3" s="27">
        <v>2</v>
      </c>
      <c r="B3" s="109" t="s">
        <v>60</v>
      </c>
      <c r="C3" s="29">
        <v>0</v>
      </c>
      <c r="D3" s="29">
        <v>0</v>
      </c>
      <c r="E3" s="29">
        <v>0</v>
      </c>
      <c r="G3" s="24" t="str">
        <f>B2</f>
        <v>Muhlhardt/Löw</v>
      </c>
      <c r="H3" s="30">
        <v>6</v>
      </c>
      <c r="I3" s="30">
        <v>6</v>
      </c>
      <c r="J3" s="30">
        <v>0</v>
      </c>
      <c r="K3" s="111"/>
      <c r="L3" s="112"/>
      <c r="M3" s="112"/>
      <c r="N3" s="112"/>
      <c r="O3" s="113"/>
    </row>
    <row r="4" spans="1:15" ht="15">
      <c r="A4" s="21">
        <v>3</v>
      </c>
      <c r="B4" s="22" t="s">
        <v>70</v>
      </c>
      <c r="C4" s="30">
        <v>0</v>
      </c>
      <c r="D4" s="30">
        <v>0</v>
      </c>
      <c r="E4" s="30">
        <v>0</v>
      </c>
      <c r="G4" s="24" t="str">
        <f>B4</f>
        <v>Schildt/Last</v>
      </c>
      <c r="H4" s="30">
        <v>1</v>
      </c>
      <c r="I4" s="30">
        <v>0</v>
      </c>
      <c r="J4" s="30">
        <v>0</v>
      </c>
      <c r="K4" s="111"/>
      <c r="L4" s="112"/>
      <c r="M4" s="112"/>
      <c r="N4" s="112"/>
      <c r="O4" s="113"/>
    </row>
    <row r="5" spans="1:15" ht="15.75" thickBot="1">
      <c r="A5" s="34">
        <v>4</v>
      </c>
      <c r="B5" s="35" t="s">
        <v>60</v>
      </c>
      <c r="C5" s="36">
        <v>0</v>
      </c>
      <c r="D5" s="36">
        <v>0</v>
      </c>
      <c r="E5" s="36">
        <v>0</v>
      </c>
      <c r="F5" s="54"/>
      <c r="G5" s="37"/>
      <c r="H5" s="37"/>
      <c r="I5" s="37"/>
      <c r="J5" s="37"/>
      <c r="K5" s="114"/>
      <c r="L5" s="110" t="str">
        <f>G3</f>
        <v>Muhlhardt/Löw</v>
      </c>
      <c r="M5" s="38">
        <v>4</v>
      </c>
      <c r="N5" s="38">
        <v>6</v>
      </c>
      <c r="O5" s="39">
        <v>6</v>
      </c>
    </row>
    <row r="6" spans="1:15" ht="15">
      <c r="A6" s="21">
        <v>5</v>
      </c>
      <c r="B6" s="22" t="s">
        <v>71</v>
      </c>
      <c r="C6" s="30">
        <v>6</v>
      </c>
      <c r="D6" s="30">
        <v>6</v>
      </c>
      <c r="E6" s="30">
        <v>0</v>
      </c>
      <c r="G6" s="24"/>
      <c r="H6" s="24"/>
      <c r="I6" s="24"/>
      <c r="J6" s="24"/>
      <c r="K6" s="111"/>
      <c r="L6" s="25" t="str">
        <f>G7</f>
        <v>Witt/Haar</v>
      </c>
      <c r="M6" s="40">
        <v>6</v>
      </c>
      <c r="N6" s="40">
        <v>3</v>
      </c>
      <c r="O6" s="41">
        <v>4</v>
      </c>
    </row>
    <row r="7" spans="1:15" ht="15">
      <c r="A7" s="27">
        <v>6</v>
      </c>
      <c r="B7" s="109" t="s">
        <v>72</v>
      </c>
      <c r="C7" s="29">
        <v>1</v>
      </c>
      <c r="D7" s="29">
        <v>0</v>
      </c>
      <c r="E7" s="29">
        <v>0</v>
      </c>
      <c r="G7" s="24" t="str">
        <f>B6</f>
        <v>Witt/Haar</v>
      </c>
      <c r="H7" s="30">
        <v>6</v>
      </c>
      <c r="I7" s="30">
        <v>6</v>
      </c>
      <c r="J7" s="30">
        <v>0</v>
      </c>
      <c r="K7" s="111"/>
      <c r="L7" s="112"/>
      <c r="M7" s="112"/>
      <c r="N7" s="112"/>
      <c r="O7" s="113"/>
    </row>
    <row r="8" spans="1:15" ht="15">
      <c r="A8" s="21">
        <v>7</v>
      </c>
      <c r="B8" s="22" t="s">
        <v>73</v>
      </c>
      <c r="C8" s="30">
        <v>2</v>
      </c>
      <c r="D8" s="30">
        <v>1</v>
      </c>
      <c r="E8" s="30">
        <v>0</v>
      </c>
      <c r="G8" s="24" t="str">
        <f>B9</f>
        <v>Schlaucher/Scheffler</v>
      </c>
      <c r="H8" s="30">
        <v>1</v>
      </c>
      <c r="I8" s="30">
        <v>2</v>
      </c>
      <c r="J8" s="30">
        <v>0</v>
      </c>
      <c r="K8" s="111"/>
      <c r="L8" s="112"/>
      <c r="M8" s="112"/>
      <c r="N8" s="112"/>
      <c r="O8" s="113"/>
    </row>
    <row r="9" spans="1:15" ht="15.75" thickBot="1">
      <c r="A9" s="34">
        <v>8</v>
      </c>
      <c r="B9" s="59" t="s">
        <v>74</v>
      </c>
      <c r="C9" s="36">
        <v>6</v>
      </c>
      <c r="D9" s="36">
        <v>6</v>
      </c>
      <c r="E9" s="36">
        <v>0</v>
      </c>
      <c r="F9" s="54"/>
      <c r="G9" s="114"/>
      <c r="H9" s="114"/>
      <c r="I9" s="114"/>
      <c r="J9" s="114"/>
      <c r="K9" s="114"/>
      <c r="L9" s="114"/>
      <c r="M9" s="114"/>
      <c r="N9" s="114"/>
      <c r="O9" s="115"/>
    </row>
  </sheetData>
  <mergeCells count="3">
    <mergeCell ref="B1:E1"/>
    <mergeCell ref="G1:J1"/>
    <mergeCell ref="L1:O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&amp;LTC Tornesch&amp;CClubmeisterschaften
2008</oddHeader>
    <oddFooter>&amp;L&amp;A&amp;R&amp;D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workbookViewId="0" topLeftCell="A1">
      <selection activeCell="G24" sqref="G24"/>
    </sheetView>
  </sheetViews>
  <sheetFormatPr defaultColWidth="11.421875" defaultRowHeight="12.75"/>
  <cols>
    <col min="1" max="1" width="11.421875" style="1" customWidth="1"/>
    <col min="2" max="2" width="23.7109375" style="0" customWidth="1"/>
    <col min="3" max="5" width="2.57421875" style="0" bestFit="1" customWidth="1"/>
    <col min="7" max="7" width="23.7109375" style="0" bestFit="1" customWidth="1"/>
    <col min="8" max="10" width="2.57421875" style="0" bestFit="1" customWidth="1"/>
    <col min="12" max="12" width="23.7109375" style="0" bestFit="1" customWidth="1"/>
    <col min="13" max="15" width="2.57421875" style="0" bestFit="1" customWidth="1"/>
    <col min="17" max="17" width="21.00390625" style="0" bestFit="1" customWidth="1"/>
    <col min="18" max="20" width="2.57421875" style="0" bestFit="1" customWidth="1"/>
  </cols>
  <sheetData>
    <row r="1" spans="1:20" ht="18.75" thickBot="1">
      <c r="A1" s="19"/>
      <c r="B1" s="69" t="s">
        <v>10</v>
      </c>
      <c r="C1" s="69"/>
      <c r="D1" s="69"/>
      <c r="E1" s="69"/>
      <c r="F1" s="20"/>
      <c r="G1" s="69" t="s">
        <v>11</v>
      </c>
      <c r="H1" s="69"/>
      <c r="I1" s="69"/>
      <c r="J1" s="69"/>
      <c r="K1" s="20"/>
      <c r="L1" s="69" t="s">
        <v>12</v>
      </c>
      <c r="M1" s="69"/>
      <c r="N1" s="69"/>
      <c r="O1" s="69"/>
      <c r="P1" s="20"/>
      <c r="Q1" s="69" t="s">
        <v>13</v>
      </c>
      <c r="R1" s="69"/>
      <c r="S1" s="69"/>
      <c r="T1" s="70"/>
    </row>
    <row r="2" spans="1:20" ht="15">
      <c r="A2" s="21">
        <v>1</v>
      </c>
      <c r="B2" s="22" t="s">
        <v>59</v>
      </c>
      <c r="C2" s="23">
        <v>6</v>
      </c>
      <c r="D2" s="23">
        <v>6</v>
      </c>
      <c r="E2" s="23">
        <v>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26"/>
    </row>
    <row r="3" spans="1:20" ht="15">
      <c r="A3" s="27">
        <v>2</v>
      </c>
      <c r="B3" s="28" t="s">
        <v>51</v>
      </c>
      <c r="C3" s="29">
        <v>0</v>
      </c>
      <c r="D3" s="29">
        <v>4</v>
      </c>
      <c r="E3" s="29">
        <v>0</v>
      </c>
      <c r="F3" s="24"/>
      <c r="G3" s="24" t="str">
        <f>B2</f>
        <v>Sommer/Oltersdorf</v>
      </c>
      <c r="H3" s="30">
        <v>6</v>
      </c>
      <c r="I3" s="30">
        <v>6</v>
      </c>
      <c r="J3" s="30">
        <v>0</v>
      </c>
      <c r="K3" s="24"/>
      <c r="L3" s="24"/>
      <c r="M3" s="24"/>
      <c r="N3" s="24"/>
      <c r="O3" s="24"/>
      <c r="P3" s="24"/>
      <c r="Q3" s="25"/>
      <c r="R3" s="25"/>
      <c r="S3" s="25"/>
      <c r="T3" s="26"/>
    </row>
    <row r="4" spans="1:20" ht="15">
      <c r="A4" s="21">
        <v>3</v>
      </c>
      <c r="B4" s="31" t="s">
        <v>52</v>
      </c>
      <c r="C4" s="30">
        <v>0</v>
      </c>
      <c r="D4" s="30">
        <v>0</v>
      </c>
      <c r="E4" s="30">
        <v>0</v>
      </c>
      <c r="F4" s="24"/>
      <c r="G4" s="24" t="str">
        <f>B4</f>
        <v>Kühl/Steckmeister</v>
      </c>
      <c r="H4" s="30">
        <v>1</v>
      </c>
      <c r="I4" s="30">
        <v>1</v>
      </c>
      <c r="J4" s="30">
        <v>0</v>
      </c>
      <c r="K4" s="24"/>
      <c r="L4" s="24"/>
      <c r="M4" s="24"/>
      <c r="N4" s="24"/>
      <c r="O4" s="24"/>
      <c r="P4" s="24"/>
      <c r="Q4" s="25"/>
      <c r="R4" s="25"/>
      <c r="S4" s="25"/>
      <c r="T4" s="26"/>
    </row>
    <row r="5" spans="1:20" ht="15">
      <c r="A5" s="27">
        <v>4</v>
      </c>
      <c r="B5" s="28" t="s">
        <v>60</v>
      </c>
      <c r="C5" s="29">
        <v>0</v>
      </c>
      <c r="D5" s="29">
        <v>0</v>
      </c>
      <c r="E5" s="29">
        <v>0</v>
      </c>
      <c r="F5" s="32"/>
      <c r="G5" s="32"/>
      <c r="H5" s="32"/>
      <c r="I5" s="32"/>
      <c r="J5" s="32"/>
      <c r="K5" s="24"/>
      <c r="L5" s="24" t="str">
        <f>G3</f>
        <v>Sommer/Oltersdorf</v>
      </c>
      <c r="M5" s="33">
        <v>3</v>
      </c>
      <c r="N5" s="33">
        <v>2</v>
      </c>
      <c r="O5" s="33">
        <v>0</v>
      </c>
      <c r="P5" s="24"/>
      <c r="Q5" s="25"/>
      <c r="R5" s="25"/>
      <c r="S5" s="25"/>
      <c r="T5" s="26"/>
    </row>
    <row r="6" spans="1:20" ht="15">
      <c r="A6" s="21">
        <v>5</v>
      </c>
      <c r="B6" s="31" t="s">
        <v>61</v>
      </c>
      <c r="C6" s="30">
        <v>6</v>
      </c>
      <c r="D6" s="30">
        <v>6</v>
      </c>
      <c r="E6" s="30">
        <v>0</v>
      </c>
      <c r="F6" s="24"/>
      <c r="G6" s="24"/>
      <c r="H6" s="24"/>
      <c r="I6" s="24"/>
      <c r="J6" s="24"/>
      <c r="K6" s="24"/>
      <c r="L6" s="24" t="str">
        <f>G8</f>
        <v>Lehmann/Jungclaus</v>
      </c>
      <c r="M6" s="33">
        <v>6</v>
      </c>
      <c r="N6" s="33">
        <v>6</v>
      </c>
      <c r="O6" s="33">
        <v>0</v>
      </c>
      <c r="P6" s="24"/>
      <c r="Q6" s="25"/>
      <c r="R6" s="25"/>
      <c r="S6" s="25"/>
      <c r="T6" s="26"/>
    </row>
    <row r="7" spans="1:20" ht="15">
      <c r="A7" s="27">
        <v>6</v>
      </c>
      <c r="B7" s="28" t="s">
        <v>53</v>
      </c>
      <c r="C7" s="29">
        <v>1</v>
      </c>
      <c r="D7" s="29">
        <v>0</v>
      </c>
      <c r="E7" s="29">
        <v>0</v>
      </c>
      <c r="F7" s="24"/>
      <c r="G7" s="24" t="str">
        <f>B6</f>
        <v>R.Witt/ Redmann</v>
      </c>
      <c r="H7" s="30">
        <v>6</v>
      </c>
      <c r="I7" s="30">
        <v>3</v>
      </c>
      <c r="J7" s="30">
        <v>3</v>
      </c>
      <c r="K7" s="24"/>
      <c r="L7" s="24"/>
      <c r="M7" s="24"/>
      <c r="N7" s="24"/>
      <c r="O7" s="24"/>
      <c r="P7" s="24"/>
      <c r="Q7" s="25"/>
      <c r="R7" s="25"/>
      <c r="S7" s="25"/>
      <c r="T7" s="26"/>
    </row>
    <row r="8" spans="1:20" ht="15">
      <c r="A8" s="21">
        <v>7</v>
      </c>
      <c r="B8" s="31" t="s">
        <v>62</v>
      </c>
      <c r="C8" s="30">
        <v>6</v>
      </c>
      <c r="D8" s="30">
        <v>6</v>
      </c>
      <c r="E8" s="30">
        <v>0</v>
      </c>
      <c r="F8" s="24"/>
      <c r="G8" s="24" t="str">
        <f>B8</f>
        <v>Lehmann/Jungclaus</v>
      </c>
      <c r="H8" s="30">
        <v>4</v>
      </c>
      <c r="I8" s="30">
        <v>6</v>
      </c>
      <c r="J8" s="30">
        <v>6</v>
      </c>
      <c r="K8" s="24"/>
      <c r="L8" s="24"/>
      <c r="M8" s="24"/>
      <c r="N8" s="24"/>
      <c r="O8" s="24"/>
      <c r="P8" s="24"/>
      <c r="Q8" s="25"/>
      <c r="R8" s="25"/>
      <c r="S8" s="25"/>
      <c r="T8" s="26"/>
    </row>
    <row r="9" spans="1:20" ht="15.75" thickBot="1">
      <c r="A9" s="34">
        <v>8</v>
      </c>
      <c r="B9" s="35" t="s">
        <v>54</v>
      </c>
      <c r="C9" s="36">
        <v>4</v>
      </c>
      <c r="D9" s="36">
        <v>0</v>
      </c>
      <c r="E9" s="36">
        <v>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110" t="str">
        <f>L6</f>
        <v>Lehmann/Jungclaus</v>
      </c>
      <c r="R9" s="38">
        <v>7</v>
      </c>
      <c r="S9" s="38">
        <v>7</v>
      </c>
      <c r="T9" s="39">
        <v>0</v>
      </c>
    </row>
    <row r="10" spans="1:20" ht="15">
      <c r="A10" s="21">
        <v>9</v>
      </c>
      <c r="B10" s="31" t="s">
        <v>63</v>
      </c>
      <c r="C10" s="30">
        <v>4</v>
      </c>
      <c r="D10" s="30">
        <v>5</v>
      </c>
      <c r="E10" s="30"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 t="str">
        <f>L14</f>
        <v>Last/Bornholdt</v>
      </c>
      <c r="R10" s="40">
        <v>6</v>
      </c>
      <c r="S10" s="40">
        <v>6</v>
      </c>
      <c r="T10" s="41">
        <v>0</v>
      </c>
    </row>
    <row r="11" spans="1:20" ht="15">
      <c r="A11" s="27">
        <v>10</v>
      </c>
      <c r="B11" s="28" t="s">
        <v>64</v>
      </c>
      <c r="C11" s="29">
        <v>6</v>
      </c>
      <c r="D11" s="29">
        <v>7</v>
      </c>
      <c r="E11" s="29">
        <v>0</v>
      </c>
      <c r="F11" s="24"/>
      <c r="G11" s="24" t="str">
        <f>B11</f>
        <v>Mielke/B.Kiepert</v>
      </c>
      <c r="H11" s="30">
        <v>4</v>
      </c>
      <c r="I11" s="30">
        <v>4</v>
      </c>
      <c r="J11" s="30">
        <v>0</v>
      </c>
      <c r="K11" s="24"/>
      <c r="L11" s="24"/>
      <c r="M11" s="24"/>
      <c r="N11" s="24"/>
      <c r="O11" s="24"/>
      <c r="P11" s="24"/>
      <c r="Q11" s="25"/>
      <c r="R11" s="25"/>
      <c r="S11" s="25"/>
      <c r="T11" s="26"/>
    </row>
    <row r="12" spans="1:20" ht="15">
      <c r="A12" s="21">
        <v>11</v>
      </c>
      <c r="B12" s="31" t="s">
        <v>56</v>
      </c>
      <c r="C12" s="30">
        <v>5</v>
      </c>
      <c r="D12" s="30">
        <v>2</v>
      </c>
      <c r="E12" s="30">
        <v>0</v>
      </c>
      <c r="F12" s="24"/>
      <c r="G12" s="24" t="str">
        <f>B13</f>
        <v>Schmidt jun./G.Kiepert</v>
      </c>
      <c r="H12" s="30">
        <v>6</v>
      </c>
      <c r="I12" s="30">
        <v>6</v>
      </c>
      <c r="J12" s="30">
        <v>0</v>
      </c>
      <c r="K12" s="24"/>
      <c r="L12" s="24"/>
      <c r="M12" s="24"/>
      <c r="N12" s="24"/>
      <c r="O12" s="24"/>
      <c r="P12" s="24"/>
      <c r="Q12" s="25"/>
      <c r="R12" s="25"/>
      <c r="S12" s="25"/>
      <c r="T12" s="26"/>
    </row>
    <row r="13" spans="1:20" ht="15">
      <c r="A13" s="27">
        <v>12</v>
      </c>
      <c r="B13" s="28" t="s">
        <v>65</v>
      </c>
      <c r="C13" s="29">
        <v>7</v>
      </c>
      <c r="D13" s="29">
        <v>6</v>
      </c>
      <c r="E13" s="29">
        <v>0</v>
      </c>
      <c r="F13" s="32"/>
      <c r="G13" s="32"/>
      <c r="H13" s="32"/>
      <c r="I13" s="32"/>
      <c r="J13" s="32"/>
      <c r="K13" s="24"/>
      <c r="L13" s="24" t="str">
        <f>G12</f>
        <v>Schmidt jun./G.Kiepert</v>
      </c>
      <c r="M13" s="33">
        <v>7</v>
      </c>
      <c r="N13" s="33">
        <v>5</v>
      </c>
      <c r="O13" s="33">
        <v>4</v>
      </c>
      <c r="P13" s="24"/>
      <c r="Q13" s="25"/>
      <c r="R13" s="25"/>
      <c r="S13" s="25"/>
      <c r="T13" s="26"/>
    </row>
    <row r="14" spans="1:20" ht="15">
      <c r="A14" s="21">
        <v>13</v>
      </c>
      <c r="B14" s="31" t="s">
        <v>66</v>
      </c>
      <c r="C14" s="30">
        <v>6</v>
      </c>
      <c r="D14" s="30">
        <v>6</v>
      </c>
      <c r="E14" s="30">
        <v>0</v>
      </c>
      <c r="F14" s="24"/>
      <c r="G14" s="24"/>
      <c r="H14" s="24"/>
      <c r="I14" s="24"/>
      <c r="J14" s="24"/>
      <c r="K14" s="24"/>
      <c r="L14" s="24" t="str">
        <f>G15</f>
        <v>Last/Bornholdt</v>
      </c>
      <c r="M14" s="33">
        <v>5</v>
      </c>
      <c r="N14" s="33">
        <v>7</v>
      </c>
      <c r="O14" s="33">
        <v>6</v>
      </c>
      <c r="P14" s="24"/>
      <c r="Q14" s="25"/>
      <c r="R14" s="25"/>
      <c r="S14" s="25"/>
      <c r="T14" s="26"/>
    </row>
    <row r="15" spans="1:20" ht="15">
      <c r="A15" s="27">
        <v>14</v>
      </c>
      <c r="B15" s="28" t="s">
        <v>67</v>
      </c>
      <c r="C15" s="29">
        <v>0</v>
      </c>
      <c r="D15" s="29">
        <v>1</v>
      </c>
      <c r="E15" s="29">
        <v>0</v>
      </c>
      <c r="F15" s="24"/>
      <c r="G15" s="24" t="str">
        <f>B14</f>
        <v>Last/Bornholdt</v>
      </c>
      <c r="H15" s="30">
        <v>2</v>
      </c>
      <c r="I15" s="30">
        <v>6</v>
      </c>
      <c r="J15" s="30">
        <v>6</v>
      </c>
      <c r="K15" s="24"/>
      <c r="L15" s="24"/>
      <c r="M15" s="24"/>
      <c r="N15" s="24"/>
      <c r="O15" s="24"/>
      <c r="P15" s="24"/>
      <c r="Q15" s="25"/>
      <c r="R15" s="25"/>
      <c r="S15" s="25"/>
      <c r="T15" s="26"/>
    </row>
    <row r="16" spans="1:20" ht="15">
      <c r="A16" s="21">
        <v>15</v>
      </c>
      <c r="B16" s="31" t="s">
        <v>68</v>
      </c>
      <c r="C16" s="30">
        <v>6</v>
      </c>
      <c r="D16" s="30">
        <v>7</v>
      </c>
      <c r="E16" s="30">
        <v>0</v>
      </c>
      <c r="F16" s="24"/>
      <c r="G16" s="24" t="str">
        <f>B16</f>
        <v>Körting/Striedieck</v>
      </c>
      <c r="H16" s="30">
        <v>6</v>
      </c>
      <c r="I16" s="30">
        <v>4</v>
      </c>
      <c r="J16" s="30">
        <v>1</v>
      </c>
      <c r="K16" s="24"/>
      <c r="L16" s="24"/>
      <c r="M16" s="24"/>
      <c r="N16" s="24"/>
      <c r="O16" s="24"/>
      <c r="P16" s="24"/>
      <c r="Q16" s="25"/>
      <c r="R16" s="25"/>
      <c r="S16" s="25"/>
      <c r="T16" s="26"/>
    </row>
    <row r="17" spans="1:20" ht="15.75" thickBot="1">
      <c r="A17" s="34">
        <v>16</v>
      </c>
      <c r="B17" s="35" t="s">
        <v>58</v>
      </c>
      <c r="C17" s="36">
        <v>4</v>
      </c>
      <c r="D17" s="36">
        <v>5</v>
      </c>
      <c r="E17" s="36">
        <v>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2"/>
    </row>
  </sheetData>
  <mergeCells count="4">
    <mergeCell ref="B1:E1"/>
    <mergeCell ref="G1:J1"/>
    <mergeCell ref="L1:O1"/>
    <mergeCell ref="Q1:T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&amp;LTC Tornesch&amp;CClubmeisterschaften
2008</oddHeader>
    <oddFooter>&amp;L&amp;A&amp;R&amp;D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workbookViewId="0" topLeftCell="A1">
      <selection activeCell="C17" sqref="C17:C18"/>
    </sheetView>
  </sheetViews>
  <sheetFormatPr defaultColWidth="11.421875" defaultRowHeight="12.75"/>
  <cols>
    <col min="2" max="2" width="25.28125" style="0" bestFit="1" customWidth="1"/>
    <col min="3" max="5" width="2.57421875" style="0" bestFit="1" customWidth="1"/>
    <col min="7" max="7" width="25.28125" style="0" bestFit="1" customWidth="1"/>
    <col min="8" max="10" width="2.57421875" style="0" bestFit="1" customWidth="1"/>
    <col min="12" max="12" width="25.28125" style="0" bestFit="1" customWidth="1"/>
    <col min="13" max="15" width="2.57421875" style="0" bestFit="1" customWidth="1"/>
  </cols>
  <sheetData>
    <row r="1" spans="1:15" ht="18.75" thickBot="1">
      <c r="A1" s="51"/>
      <c r="B1" s="69" t="s">
        <v>11</v>
      </c>
      <c r="C1" s="69"/>
      <c r="D1" s="69"/>
      <c r="E1" s="69"/>
      <c r="F1" s="50"/>
      <c r="G1" s="69" t="s">
        <v>12</v>
      </c>
      <c r="H1" s="69"/>
      <c r="I1" s="69"/>
      <c r="J1" s="69"/>
      <c r="K1" s="50"/>
      <c r="L1" s="69" t="s">
        <v>13</v>
      </c>
      <c r="M1" s="69"/>
      <c r="N1" s="69"/>
      <c r="O1" s="70"/>
    </row>
    <row r="2" spans="1:15" ht="15">
      <c r="A2" s="21">
        <v>1</v>
      </c>
      <c r="B2" s="22" t="s">
        <v>51</v>
      </c>
      <c r="C2" s="23">
        <v>6</v>
      </c>
      <c r="D2" s="23">
        <v>6</v>
      </c>
      <c r="E2" s="23">
        <v>0</v>
      </c>
      <c r="L2" s="52"/>
      <c r="M2" s="52"/>
      <c r="N2" s="52"/>
      <c r="O2" s="53"/>
    </row>
    <row r="3" spans="1:15" ht="15">
      <c r="A3" s="27">
        <v>2</v>
      </c>
      <c r="B3" s="109" t="s">
        <v>52</v>
      </c>
      <c r="C3" s="29">
        <v>0</v>
      </c>
      <c r="D3" s="29">
        <v>1</v>
      </c>
      <c r="E3" s="29">
        <v>0</v>
      </c>
      <c r="G3" s="24" t="str">
        <f>B2</f>
        <v>C.Witt/Schmidt sen.</v>
      </c>
      <c r="H3" s="30">
        <v>6</v>
      </c>
      <c r="I3" s="30">
        <v>6</v>
      </c>
      <c r="J3" s="30">
        <v>0</v>
      </c>
      <c r="K3" s="24"/>
      <c r="L3" s="25"/>
      <c r="M3" s="25"/>
      <c r="N3" s="25"/>
      <c r="O3" s="26"/>
    </row>
    <row r="4" spans="1:15" ht="15">
      <c r="A4" s="21">
        <v>3</v>
      </c>
      <c r="B4" s="22" t="s">
        <v>53</v>
      </c>
      <c r="C4" s="30">
        <v>1</v>
      </c>
      <c r="D4" s="30">
        <v>1</v>
      </c>
      <c r="E4" s="30">
        <v>0</v>
      </c>
      <c r="G4" s="24" t="str">
        <f>B5</f>
        <v>Brede/Haar</v>
      </c>
      <c r="H4" s="30">
        <v>2</v>
      </c>
      <c r="I4" s="30">
        <v>1</v>
      </c>
      <c r="J4" s="30">
        <v>0</v>
      </c>
      <c r="K4" s="24"/>
      <c r="L4" s="25"/>
      <c r="M4" s="25"/>
      <c r="N4" s="25"/>
      <c r="O4" s="26"/>
    </row>
    <row r="5" spans="1:15" ht="15.75" thickBot="1">
      <c r="A5" s="34">
        <v>4</v>
      </c>
      <c r="B5" s="35" t="s">
        <v>54</v>
      </c>
      <c r="C5" s="36">
        <v>6</v>
      </c>
      <c r="D5" s="36">
        <v>6</v>
      </c>
      <c r="E5" s="36">
        <v>0</v>
      </c>
      <c r="F5" s="54"/>
      <c r="G5" s="37"/>
      <c r="H5" s="37"/>
      <c r="I5" s="37"/>
      <c r="J5" s="37"/>
      <c r="K5" s="37"/>
      <c r="L5" s="110" t="str">
        <f>G3</f>
        <v>C.Witt/Schmidt sen.</v>
      </c>
      <c r="M5" s="38">
        <v>6</v>
      </c>
      <c r="N5" s="38">
        <v>3</v>
      </c>
      <c r="O5" s="39">
        <v>6</v>
      </c>
    </row>
    <row r="6" spans="1:15" ht="15">
      <c r="A6" s="21">
        <v>5</v>
      </c>
      <c r="B6" s="22" t="s">
        <v>55</v>
      </c>
      <c r="C6" s="30">
        <v>0</v>
      </c>
      <c r="D6" s="30">
        <v>2</v>
      </c>
      <c r="E6" s="30">
        <v>0</v>
      </c>
      <c r="G6" s="24"/>
      <c r="H6" s="24"/>
      <c r="I6" s="24"/>
      <c r="J6" s="24"/>
      <c r="K6" s="24"/>
      <c r="L6" s="25" t="str">
        <f>G8</f>
        <v>Katzmann/Piepenhagen</v>
      </c>
      <c r="M6" s="40">
        <v>3</v>
      </c>
      <c r="N6" s="40">
        <v>6</v>
      </c>
      <c r="O6" s="41">
        <v>4</v>
      </c>
    </row>
    <row r="7" spans="1:15" ht="15">
      <c r="A7" s="27">
        <v>6</v>
      </c>
      <c r="B7" s="109" t="s">
        <v>56</v>
      </c>
      <c r="C7" s="29">
        <v>6</v>
      </c>
      <c r="D7" s="29">
        <v>6</v>
      </c>
      <c r="E7" s="29">
        <v>0</v>
      </c>
      <c r="G7" s="24" t="str">
        <f>B7</f>
        <v>Bentien/Scheele</v>
      </c>
      <c r="H7" s="30">
        <v>3</v>
      </c>
      <c r="I7" s="30">
        <v>4</v>
      </c>
      <c r="J7" s="30">
        <v>0</v>
      </c>
      <c r="K7" s="24"/>
      <c r="L7" s="25"/>
      <c r="M7" s="25"/>
      <c r="N7" s="25"/>
      <c r="O7" s="26"/>
    </row>
    <row r="8" spans="1:15" ht="15">
      <c r="A8" s="21">
        <v>7</v>
      </c>
      <c r="B8" s="22" t="s">
        <v>57</v>
      </c>
      <c r="C8" s="30">
        <v>1</v>
      </c>
      <c r="D8" s="30">
        <v>1</v>
      </c>
      <c r="E8" s="30">
        <v>0</v>
      </c>
      <c r="G8" s="24" t="str">
        <f>B9</f>
        <v>Katzmann/Piepenhagen</v>
      </c>
      <c r="H8" s="30">
        <v>6</v>
      </c>
      <c r="I8" s="30">
        <v>6</v>
      </c>
      <c r="J8" s="30">
        <v>0</v>
      </c>
      <c r="K8" s="24"/>
      <c r="L8" s="25"/>
      <c r="M8" s="25"/>
      <c r="N8" s="25"/>
      <c r="O8" s="26"/>
    </row>
    <row r="9" spans="1:15" ht="15.75" thickBot="1">
      <c r="A9" s="34">
        <v>8</v>
      </c>
      <c r="B9" s="59" t="s">
        <v>58</v>
      </c>
      <c r="C9" s="36">
        <v>6</v>
      </c>
      <c r="D9" s="36">
        <v>6</v>
      </c>
      <c r="E9" s="36">
        <v>0</v>
      </c>
      <c r="F9" s="54"/>
      <c r="G9" s="54"/>
      <c r="H9" s="54"/>
      <c r="I9" s="54"/>
      <c r="J9" s="54"/>
      <c r="K9" s="54"/>
      <c r="L9" s="54"/>
      <c r="M9" s="54"/>
      <c r="N9" s="54"/>
      <c r="O9" s="51"/>
    </row>
  </sheetData>
  <mergeCells count="3">
    <mergeCell ref="B1:E1"/>
    <mergeCell ref="G1:J1"/>
    <mergeCell ref="L1:O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&amp;LTC Tornesch&amp;CClubmeisterschaften
2008</oddHeader>
    <oddFooter>&amp;L&amp;A&amp;R&amp;D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workbookViewId="0" topLeftCell="A1">
      <selection activeCell="C27" sqref="C27"/>
    </sheetView>
  </sheetViews>
  <sheetFormatPr defaultColWidth="11.421875" defaultRowHeight="12.75"/>
  <cols>
    <col min="2" max="2" width="22.8515625" style="0" customWidth="1"/>
    <col min="3" max="3" width="24.7109375" style="0" customWidth="1"/>
    <col min="4" max="4" width="4.00390625" style="0" customWidth="1"/>
    <col min="5" max="6" width="4.7109375" style="0" customWidth="1"/>
    <col min="7" max="7" width="4.421875" style="0" customWidth="1"/>
    <col min="8" max="8" width="4.57421875" style="0" customWidth="1"/>
    <col min="9" max="9" width="3.57421875" style="0" customWidth="1"/>
    <col min="10" max="15" width="2.00390625" style="0" bestFit="1" customWidth="1"/>
    <col min="16" max="16" width="4.7109375" style="0" customWidth="1"/>
    <col min="17" max="17" width="4.8515625" style="0" customWidth="1"/>
    <col min="18" max="18" width="5.421875" style="0" customWidth="1"/>
    <col min="19" max="19" width="5.28125" style="0" customWidth="1"/>
    <col min="20" max="20" width="5.00390625" style="0" customWidth="1"/>
    <col min="21" max="21" width="5.140625" style="0" customWidth="1"/>
  </cols>
  <sheetData>
    <row r="1" spans="1:3" ht="12.75">
      <c r="A1" s="1">
        <v>1</v>
      </c>
      <c r="B1" s="71" t="s">
        <v>47</v>
      </c>
      <c r="C1" s="5"/>
    </row>
    <row r="2" spans="1:3" ht="12.75">
      <c r="A2" s="1">
        <v>2</v>
      </c>
      <c r="B2" s="72" t="s">
        <v>48</v>
      </c>
      <c r="C2" s="5"/>
    </row>
    <row r="3" spans="1:3" ht="12.75">
      <c r="A3" s="1">
        <v>3</v>
      </c>
      <c r="B3" s="73" t="s">
        <v>49</v>
      </c>
      <c r="C3" s="5"/>
    </row>
    <row r="4" spans="1:3" ht="12.75">
      <c r="A4" s="1">
        <v>4</v>
      </c>
      <c r="B4" s="107" t="s">
        <v>50</v>
      </c>
      <c r="C4" s="5"/>
    </row>
    <row r="5" spans="1:21" ht="12.75">
      <c r="A5" s="74"/>
      <c r="B5" s="75"/>
      <c r="C5" s="75"/>
      <c r="D5" s="61" t="s">
        <v>1</v>
      </c>
      <c r="E5" s="61"/>
      <c r="F5" s="61" t="s">
        <v>2</v>
      </c>
      <c r="G5" s="61"/>
      <c r="H5" s="61" t="s">
        <v>3</v>
      </c>
      <c r="I5" s="61"/>
      <c r="P5" s="61" t="s">
        <v>0</v>
      </c>
      <c r="Q5" s="61"/>
      <c r="R5" s="61" t="s">
        <v>6</v>
      </c>
      <c r="S5" s="61"/>
      <c r="T5" s="61" t="s">
        <v>4</v>
      </c>
      <c r="U5" s="61"/>
    </row>
    <row r="6" spans="1:21" ht="12.75">
      <c r="A6" s="74">
        <v>1</v>
      </c>
      <c r="B6" s="76" t="str">
        <f>B1</f>
        <v>Glasner/Hinz</v>
      </c>
      <c r="C6" s="77" t="str">
        <f>B2</f>
        <v>Schulz/Voss</v>
      </c>
      <c r="D6" s="2">
        <v>6</v>
      </c>
      <c r="E6" s="2">
        <v>3</v>
      </c>
      <c r="F6" s="2">
        <v>6</v>
      </c>
      <c r="G6" s="2">
        <v>1</v>
      </c>
      <c r="H6" s="2"/>
      <c r="I6" s="2"/>
      <c r="J6">
        <f aca="true" t="shared" si="0" ref="J6:J11">IF(D6&gt;E6,1,0)</f>
        <v>1</v>
      </c>
      <c r="K6">
        <f aca="true" t="shared" si="1" ref="K6:K11">IF(F6&gt;G6,1,0)</f>
        <v>1</v>
      </c>
      <c r="L6">
        <f aca="true" t="shared" si="2" ref="L6:L11">IF(H6&gt;I6,1,0)</f>
        <v>0</v>
      </c>
      <c r="M6">
        <f aca="true" t="shared" si="3" ref="M6:M11">IF(E6&gt;D6,1,0)</f>
        <v>0</v>
      </c>
      <c r="N6">
        <f aca="true" t="shared" si="4" ref="N6:N11">IF(G6&gt;F6,1,0)</f>
        <v>0</v>
      </c>
      <c r="O6">
        <f aca="true" t="shared" si="5" ref="O6:O11">IF(I6&gt;H6,1,0)</f>
        <v>0</v>
      </c>
      <c r="P6" s="2">
        <f aca="true" t="shared" si="6" ref="P6:P11">SUM(J6:L6)</f>
        <v>2</v>
      </c>
      <c r="Q6" s="2">
        <f aca="true" t="shared" si="7" ref="Q6:Q11">SUM(M6:O6)</f>
        <v>0</v>
      </c>
      <c r="R6" s="2">
        <f aca="true" t="shared" si="8" ref="R6:S11">SUM(D6,F6,H6)</f>
        <v>12</v>
      </c>
      <c r="S6" s="2">
        <f t="shared" si="8"/>
        <v>4</v>
      </c>
      <c r="T6" s="2">
        <f aca="true" t="shared" si="9" ref="T6:T11">IF(P6&gt;Q6,2,0)</f>
        <v>2</v>
      </c>
      <c r="U6" s="2">
        <f aca="true" t="shared" si="10" ref="U6:U11">IF(Q6&gt;P6,2,0)</f>
        <v>0</v>
      </c>
    </row>
    <row r="7" spans="1:21" ht="12.75">
      <c r="A7" s="74">
        <v>2</v>
      </c>
      <c r="B7" s="78" t="str">
        <f>B3</f>
        <v>Weinschenk/Kwiatkowski</v>
      </c>
      <c r="C7" s="108" t="str">
        <f>B4</f>
        <v>Leise/Lohmann</v>
      </c>
      <c r="D7" s="2">
        <v>1</v>
      </c>
      <c r="E7" s="2">
        <v>6</v>
      </c>
      <c r="F7" s="2">
        <v>2</v>
      </c>
      <c r="G7" s="2">
        <v>6</v>
      </c>
      <c r="H7" s="2"/>
      <c r="I7" s="2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1</v>
      </c>
      <c r="N7">
        <f t="shared" si="4"/>
        <v>1</v>
      </c>
      <c r="O7">
        <f t="shared" si="5"/>
        <v>0</v>
      </c>
      <c r="P7" s="2">
        <f t="shared" si="6"/>
        <v>0</v>
      </c>
      <c r="Q7" s="2">
        <f t="shared" si="7"/>
        <v>2</v>
      </c>
      <c r="R7" s="2">
        <f t="shared" si="8"/>
        <v>3</v>
      </c>
      <c r="S7" s="2">
        <f t="shared" si="8"/>
        <v>12</v>
      </c>
      <c r="T7" s="2">
        <f t="shared" si="9"/>
        <v>0</v>
      </c>
      <c r="U7" s="2">
        <f t="shared" si="10"/>
        <v>2</v>
      </c>
    </row>
    <row r="8" spans="1:21" ht="12.75">
      <c r="A8" s="74">
        <v>3</v>
      </c>
      <c r="B8" s="76" t="str">
        <f>B1</f>
        <v>Glasner/Hinz</v>
      </c>
      <c r="C8" s="78" t="str">
        <f>B3</f>
        <v>Weinschenk/Kwiatkowski</v>
      </c>
      <c r="D8" s="2">
        <v>6</v>
      </c>
      <c r="E8" s="2">
        <v>3</v>
      </c>
      <c r="F8" s="2">
        <v>5</v>
      </c>
      <c r="G8" s="2">
        <v>7</v>
      </c>
      <c r="H8" s="2">
        <v>6</v>
      </c>
      <c r="I8" s="2">
        <v>1</v>
      </c>
      <c r="J8">
        <f t="shared" si="0"/>
        <v>1</v>
      </c>
      <c r="K8">
        <f t="shared" si="1"/>
        <v>0</v>
      </c>
      <c r="L8">
        <f t="shared" si="2"/>
        <v>1</v>
      </c>
      <c r="M8">
        <f t="shared" si="3"/>
        <v>0</v>
      </c>
      <c r="N8">
        <f t="shared" si="4"/>
        <v>1</v>
      </c>
      <c r="O8">
        <f t="shared" si="5"/>
        <v>0</v>
      </c>
      <c r="P8" s="2">
        <f t="shared" si="6"/>
        <v>2</v>
      </c>
      <c r="Q8" s="2">
        <f t="shared" si="7"/>
        <v>1</v>
      </c>
      <c r="R8" s="2">
        <f t="shared" si="8"/>
        <v>17</v>
      </c>
      <c r="S8" s="2">
        <f t="shared" si="8"/>
        <v>11</v>
      </c>
      <c r="T8" s="2">
        <f t="shared" si="9"/>
        <v>2</v>
      </c>
      <c r="U8" s="2">
        <f t="shared" si="10"/>
        <v>0</v>
      </c>
    </row>
    <row r="9" spans="1:21" ht="12.75">
      <c r="A9" s="74">
        <v>4</v>
      </c>
      <c r="B9" s="77" t="str">
        <f>B2</f>
        <v>Schulz/Voss</v>
      </c>
      <c r="C9" s="108" t="str">
        <f>B4</f>
        <v>Leise/Lohmann</v>
      </c>
      <c r="D9" s="2">
        <v>1</v>
      </c>
      <c r="E9" s="2">
        <v>6</v>
      </c>
      <c r="F9" s="2">
        <v>2</v>
      </c>
      <c r="G9" s="2">
        <v>6</v>
      </c>
      <c r="H9" s="2"/>
      <c r="I9" s="2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1</v>
      </c>
      <c r="N9">
        <f t="shared" si="4"/>
        <v>1</v>
      </c>
      <c r="O9">
        <f t="shared" si="5"/>
        <v>0</v>
      </c>
      <c r="P9" s="2">
        <f t="shared" si="6"/>
        <v>0</v>
      </c>
      <c r="Q9" s="2">
        <f t="shared" si="7"/>
        <v>2</v>
      </c>
      <c r="R9" s="2">
        <f t="shared" si="8"/>
        <v>3</v>
      </c>
      <c r="S9" s="2">
        <f t="shared" si="8"/>
        <v>12</v>
      </c>
      <c r="T9" s="2">
        <f t="shared" si="9"/>
        <v>0</v>
      </c>
      <c r="U9" s="2">
        <f t="shared" si="10"/>
        <v>2</v>
      </c>
    </row>
    <row r="10" spans="1:21" ht="12.75">
      <c r="A10" s="74">
        <v>5</v>
      </c>
      <c r="B10" s="76" t="str">
        <f>B1</f>
        <v>Glasner/Hinz</v>
      </c>
      <c r="C10" s="108" t="str">
        <f>B4</f>
        <v>Leise/Lohmann</v>
      </c>
      <c r="D10" s="2">
        <v>5</v>
      </c>
      <c r="E10" s="2">
        <v>7</v>
      </c>
      <c r="F10" s="2">
        <v>6</v>
      </c>
      <c r="G10" s="2">
        <v>3</v>
      </c>
      <c r="H10" s="2">
        <v>6</v>
      </c>
      <c r="I10" s="2">
        <v>4</v>
      </c>
      <c r="J10">
        <f t="shared" si="0"/>
        <v>0</v>
      </c>
      <c r="K10">
        <f t="shared" si="1"/>
        <v>1</v>
      </c>
      <c r="L10">
        <f t="shared" si="2"/>
        <v>1</v>
      </c>
      <c r="M10">
        <f t="shared" si="3"/>
        <v>1</v>
      </c>
      <c r="N10">
        <f t="shared" si="4"/>
        <v>0</v>
      </c>
      <c r="O10">
        <f t="shared" si="5"/>
        <v>0</v>
      </c>
      <c r="P10" s="2">
        <f t="shared" si="6"/>
        <v>2</v>
      </c>
      <c r="Q10" s="2">
        <f t="shared" si="7"/>
        <v>1</v>
      </c>
      <c r="R10" s="2">
        <f t="shared" si="8"/>
        <v>17</v>
      </c>
      <c r="S10" s="2">
        <f t="shared" si="8"/>
        <v>14</v>
      </c>
      <c r="T10" s="2">
        <f t="shared" si="9"/>
        <v>2</v>
      </c>
      <c r="U10" s="2">
        <f t="shared" si="10"/>
        <v>0</v>
      </c>
    </row>
    <row r="11" spans="1:21" ht="12.75">
      <c r="A11" s="74">
        <v>6</v>
      </c>
      <c r="B11" s="77" t="str">
        <f>B2</f>
        <v>Schulz/Voss</v>
      </c>
      <c r="C11" s="78" t="str">
        <f>B3</f>
        <v>Weinschenk/Kwiatkowski</v>
      </c>
      <c r="D11" s="2"/>
      <c r="E11" s="2"/>
      <c r="F11" s="2"/>
      <c r="G11" s="2"/>
      <c r="H11" s="2"/>
      <c r="I11" s="2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2">
        <f t="shared" si="6"/>
        <v>0</v>
      </c>
      <c r="Q11" s="2">
        <f t="shared" si="7"/>
        <v>0</v>
      </c>
      <c r="R11" s="2">
        <f t="shared" si="8"/>
        <v>0</v>
      </c>
      <c r="S11" s="2">
        <f t="shared" si="8"/>
        <v>0</v>
      </c>
      <c r="T11" s="2">
        <f t="shared" si="9"/>
        <v>0</v>
      </c>
      <c r="U11" s="2">
        <f t="shared" si="10"/>
        <v>0</v>
      </c>
    </row>
    <row r="12" spans="2:3" ht="12.75">
      <c r="B12" s="5"/>
      <c r="C12" s="5"/>
    </row>
    <row r="13" spans="2:3" ht="12.75">
      <c r="B13" s="5"/>
      <c r="C13" s="5"/>
    </row>
    <row r="14" spans="2:3" ht="13.5" thickBot="1">
      <c r="B14" s="80" t="s">
        <v>5</v>
      </c>
      <c r="C14" s="5"/>
    </row>
    <row r="15" spans="2:9" ht="13.5" thickBot="1">
      <c r="B15" s="5"/>
      <c r="C15" s="81"/>
      <c r="D15" s="82" t="s">
        <v>4</v>
      </c>
      <c r="E15" s="83"/>
      <c r="F15" s="82" t="s">
        <v>0</v>
      </c>
      <c r="G15" s="83"/>
      <c r="H15" s="84" t="s">
        <v>6</v>
      </c>
      <c r="I15" s="83"/>
    </row>
    <row r="16" spans="2:9" ht="13.5" thickBot="1">
      <c r="B16" s="6">
        <v>1</v>
      </c>
      <c r="C16" s="85" t="str">
        <f>B1</f>
        <v>Glasner/Hinz</v>
      </c>
      <c r="D16" s="86">
        <f>SUM(T6,T8,T10)</f>
        <v>6</v>
      </c>
      <c r="E16" s="87"/>
      <c r="F16" s="88">
        <f>SUM(P6,P8,P10)</f>
        <v>6</v>
      </c>
      <c r="G16" s="89">
        <f>SUM(Q6,Q8,Q10)</f>
        <v>2</v>
      </c>
      <c r="H16" s="90">
        <f>SUM(R6,R8,R10)</f>
        <v>46</v>
      </c>
      <c r="I16" s="89">
        <f>SUM(S6,S8,S10)</f>
        <v>29</v>
      </c>
    </row>
    <row r="17" spans="2:9" ht="13.5" thickBot="1">
      <c r="B17" s="6"/>
      <c r="C17" s="91" t="str">
        <f>B2</f>
        <v>Schulz/Voss</v>
      </c>
      <c r="D17" s="86">
        <f>SUM(U6,T9,T11)</f>
        <v>0</v>
      </c>
      <c r="E17" s="87"/>
      <c r="F17" s="88">
        <f>SUM(Q6,P9,P11)</f>
        <v>0</v>
      </c>
      <c r="G17" s="89">
        <f>SUM(P6,Q9,Q11)</f>
        <v>4</v>
      </c>
      <c r="H17" s="90">
        <f>SUM(S6,R9,R11)</f>
        <v>7</v>
      </c>
      <c r="I17" s="89">
        <f>SUM(R6,S9,S11)</f>
        <v>24</v>
      </c>
    </row>
    <row r="18" spans="2:9" ht="13.5" thickBot="1">
      <c r="B18" s="6"/>
      <c r="C18" s="92" t="str">
        <f>B3</f>
        <v>Weinschenk/Kwiatkowski</v>
      </c>
      <c r="D18" s="86">
        <f>SUM(T7,U8,U11)</f>
        <v>0</v>
      </c>
      <c r="E18" s="87"/>
      <c r="F18" s="88">
        <f>SUM(P7,Q8,Q11)</f>
        <v>1</v>
      </c>
      <c r="G18" s="89">
        <f>SUM(Q7,P8,P11)</f>
        <v>4</v>
      </c>
      <c r="H18" s="90">
        <f>SUM(R7,S8,S11)</f>
        <v>14</v>
      </c>
      <c r="I18" s="89">
        <f>SUM(S7,R8,R11)</f>
        <v>29</v>
      </c>
    </row>
    <row r="19" spans="2:9" ht="13.5" thickBot="1">
      <c r="B19" s="6">
        <v>2</v>
      </c>
      <c r="C19" s="93" t="str">
        <f>B4</f>
        <v>Leise/Lohmann</v>
      </c>
      <c r="D19" s="86">
        <f>SUM(U7,U9,U10)</f>
        <v>4</v>
      </c>
      <c r="E19" s="87"/>
      <c r="F19" s="88">
        <f>SUM(Q7,Q9,Q10)</f>
        <v>5</v>
      </c>
      <c r="G19" s="89">
        <f>SUM(P7,P9,P10)</f>
        <v>2</v>
      </c>
      <c r="H19" s="90">
        <f>SUM(S7,S9,S10)</f>
        <v>38</v>
      </c>
      <c r="I19" s="89">
        <f>SUM(R7,R9,R10)</f>
        <v>23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&amp;LTC Tornesch&amp;CClubmeisterschaften
2008</oddHeader>
    <oddFooter>&amp;L&amp;A&amp;R&amp;D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PageLayoutView="75" workbookViewId="0" topLeftCell="A1">
      <selection activeCell="B22" sqref="B22"/>
    </sheetView>
  </sheetViews>
  <sheetFormatPr defaultColWidth="11.421875" defaultRowHeight="12.75"/>
  <cols>
    <col min="1" max="1" width="4.421875" style="0" customWidth="1"/>
    <col min="2" max="3" width="21.281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s="95" customFormat="1" ht="12.75">
      <c r="A1" s="94">
        <v>1</v>
      </c>
      <c r="B1" s="71" t="s">
        <v>39</v>
      </c>
      <c r="C1" s="5"/>
    </row>
    <row r="2" spans="1:3" s="95" customFormat="1" ht="12.75">
      <c r="A2" s="94">
        <v>2</v>
      </c>
      <c r="B2" s="72" t="s">
        <v>40</v>
      </c>
      <c r="C2" s="5"/>
    </row>
    <row r="3" spans="1:3" s="95" customFormat="1" ht="12.75">
      <c r="A3" s="94">
        <v>3</v>
      </c>
      <c r="B3" s="73" t="s">
        <v>41</v>
      </c>
      <c r="C3" s="5"/>
    </row>
    <row r="4" spans="1:3" s="95" customFormat="1" ht="12.75">
      <c r="A4" s="94">
        <v>4</v>
      </c>
      <c r="B4" s="5" t="s">
        <v>42</v>
      </c>
      <c r="C4" s="5"/>
    </row>
    <row r="5" spans="1:21" s="95" customFormat="1" ht="12.75">
      <c r="A5" s="96"/>
      <c r="B5" s="75"/>
      <c r="C5" s="75"/>
      <c r="D5" s="97" t="s">
        <v>1</v>
      </c>
      <c r="E5" s="97"/>
      <c r="F5" s="97" t="s">
        <v>2</v>
      </c>
      <c r="G5" s="97"/>
      <c r="H5" s="97" t="s">
        <v>3</v>
      </c>
      <c r="I5" s="97"/>
      <c r="P5" s="97" t="s">
        <v>0</v>
      </c>
      <c r="Q5" s="97"/>
      <c r="R5" s="97" t="s">
        <v>6</v>
      </c>
      <c r="S5" s="97"/>
      <c r="T5" s="97" t="s">
        <v>4</v>
      </c>
      <c r="U5" s="97"/>
    </row>
    <row r="6" spans="1:21" s="95" customFormat="1" ht="12.75">
      <c r="A6" s="96">
        <v>1</v>
      </c>
      <c r="B6" s="76" t="str">
        <f>B1</f>
        <v>S.Brück/Muhlhardt</v>
      </c>
      <c r="C6" s="77" t="str">
        <f>B2</f>
        <v>Ehmke/S.Simonsen</v>
      </c>
      <c r="D6" s="98">
        <v>6</v>
      </c>
      <c r="E6" s="98">
        <v>1</v>
      </c>
      <c r="F6" s="98">
        <v>6</v>
      </c>
      <c r="G6" s="98">
        <v>2</v>
      </c>
      <c r="H6" s="98"/>
      <c r="I6" s="98"/>
      <c r="J6" s="95">
        <f aca="true" t="shared" si="0" ref="J6:J11">IF(D6&gt;E6,1,0)</f>
        <v>1</v>
      </c>
      <c r="K6" s="95">
        <f aca="true" t="shared" si="1" ref="K6:K11">IF(F6&gt;G6,1,0)</f>
        <v>1</v>
      </c>
      <c r="L6" s="95">
        <f aca="true" t="shared" si="2" ref="L6:L11">IF(H6&gt;I6,1,0)</f>
        <v>0</v>
      </c>
      <c r="M6" s="95">
        <f aca="true" t="shared" si="3" ref="M6:M11">IF(E6&gt;D6,1,0)</f>
        <v>0</v>
      </c>
      <c r="N6" s="95">
        <f aca="true" t="shared" si="4" ref="N6:N11">IF(G6&gt;F6,1,0)</f>
        <v>0</v>
      </c>
      <c r="O6" s="95">
        <f aca="true" t="shared" si="5" ref="O6:O11">IF(I6&gt;H6,1,0)</f>
        <v>0</v>
      </c>
      <c r="P6" s="98">
        <f aca="true" t="shared" si="6" ref="P6:P11">SUM(J6:L6)</f>
        <v>2</v>
      </c>
      <c r="Q6" s="98">
        <f aca="true" t="shared" si="7" ref="Q6:Q11">SUM(M6:O6)</f>
        <v>0</v>
      </c>
      <c r="R6" s="98">
        <f aca="true" t="shared" si="8" ref="R6:S11">SUM(D6,F6,H6)</f>
        <v>12</v>
      </c>
      <c r="S6" s="98">
        <f t="shared" si="8"/>
        <v>3</v>
      </c>
      <c r="T6" s="98">
        <f aca="true" t="shared" si="9" ref="T6:T11">IF(P6&gt;Q6,2,0)</f>
        <v>2</v>
      </c>
      <c r="U6" s="98">
        <f aca="true" t="shared" si="10" ref="U6:U11">IF(Q6&gt;P6,2,0)</f>
        <v>0</v>
      </c>
    </row>
    <row r="7" spans="1:21" s="95" customFormat="1" ht="12.75">
      <c r="A7" s="96">
        <v>2</v>
      </c>
      <c r="B7" s="78" t="str">
        <f>B3</f>
        <v>Buckschun/v.Bergner</v>
      </c>
      <c r="C7" s="79" t="str">
        <f>B4</f>
        <v>St.Simonsen/Rupertus</v>
      </c>
      <c r="D7" s="98">
        <v>6</v>
      </c>
      <c r="E7" s="98">
        <v>3</v>
      </c>
      <c r="F7" s="98">
        <v>4</v>
      </c>
      <c r="G7" s="98">
        <v>6</v>
      </c>
      <c r="H7" s="98">
        <v>3</v>
      </c>
      <c r="I7" s="98">
        <v>6</v>
      </c>
      <c r="J7" s="95">
        <f t="shared" si="0"/>
        <v>1</v>
      </c>
      <c r="K7" s="95">
        <f t="shared" si="1"/>
        <v>0</v>
      </c>
      <c r="L7" s="95">
        <f t="shared" si="2"/>
        <v>0</v>
      </c>
      <c r="M7" s="95">
        <f t="shared" si="3"/>
        <v>0</v>
      </c>
      <c r="N7" s="95">
        <f t="shared" si="4"/>
        <v>1</v>
      </c>
      <c r="O7" s="95">
        <f t="shared" si="5"/>
        <v>1</v>
      </c>
      <c r="P7" s="98">
        <f t="shared" si="6"/>
        <v>1</v>
      </c>
      <c r="Q7" s="98">
        <f t="shared" si="7"/>
        <v>2</v>
      </c>
      <c r="R7" s="98">
        <f t="shared" si="8"/>
        <v>13</v>
      </c>
      <c r="S7" s="98">
        <f t="shared" si="8"/>
        <v>15</v>
      </c>
      <c r="T7" s="98">
        <f t="shared" si="9"/>
        <v>0</v>
      </c>
      <c r="U7" s="98">
        <f t="shared" si="10"/>
        <v>2</v>
      </c>
    </row>
    <row r="8" spans="1:21" s="95" customFormat="1" ht="12.75">
      <c r="A8" s="96">
        <v>3</v>
      </c>
      <c r="B8" s="76" t="str">
        <f>B1</f>
        <v>S.Brück/Muhlhardt</v>
      </c>
      <c r="C8" s="78" t="str">
        <f>B3</f>
        <v>Buckschun/v.Bergner</v>
      </c>
      <c r="D8" s="98">
        <v>6</v>
      </c>
      <c r="E8" s="98">
        <v>0</v>
      </c>
      <c r="F8" s="98">
        <v>6</v>
      </c>
      <c r="G8" s="98">
        <v>3</v>
      </c>
      <c r="H8" s="98"/>
      <c r="I8" s="98"/>
      <c r="J8" s="95">
        <f t="shared" si="0"/>
        <v>1</v>
      </c>
      <c r="K8" s="95">
        <f t="shared" si="1"/>
        <v>1</v>
      </c>
      <c r="L8" s="95">
        <f t="shared" si="2"/>
        <v>0</v>
      </c>
      <c r="M8" s="95">
        <f t="shared" si="3"/>
        <v>0</v>
      </c>
      <c r="N8" s="95">
        <f t="shared" si="4"/>
        <v>0</v>
      </c>
      <c r="O8" s="95">
        <f t="shared" si="5"/>
        <v>0</v>
      </c>
      <c r="P8" s="98">
        <f t="shared" si="6"/>
        <v>2</v>
      </c>
      <c r="Q8" s="98">
        <f t="shared" si="7"/>
        <v>0</v>
      </c>
      <c r="R8" s="98">
        <f t="shared" si="8"/>
        <v>12</v>
      </c>
      <c r="S8" s="98">
        <f t="shared" si="8"/>
        <v>3</v>
      </c>
      <c r="T8" s="98">
        <f t="shared" si="9"/>
        <v>2</v>
      </c>
      <c r="U8" s="98">
        <f t="shared" si="10"/>
        <v>0</v>
      </c>
    </row>
    <row r="9" spans="1:21" s="95" customFormat="1" ht="12.75">
      <c r="A9" s="96">
        <v>4</v>
      </c>
      <c r="B9" s="77" t="str">
        <f>B2</f>
        <v>Ehmke/S.Simonsen</v>
      </c>
      <c r="C9" s="79" t="str">
        <f>B4</f>
        <v>St.Simonsen/Rupertus</v>
      </c>
      <c r="D9" s="98"/>
      <c r="E9" s="98"/>
      <c r="F9" s="98"/>
      <c r="G9" s="98"/>
      <c r="H9" s="98"/>
      <c r="I9" s="98"/>
      <c r="J9" s="95">
        <v>0</v>
      </c>
      <c r="K9" s="95">
        <v>0</v>
      </c>
      <c r="L9" s="95">
        <f t="shared" si="2"/>
        <v>0</v>
      </c>
      <c r="M9" s="95">
        <f t="shared" si="3"/>
        <v>0</v>
      </c>
      <c r="N9" s="95">
        <f t="shared" si="4"/>
        <v>0</v>
      </c>
      <c r="O9" s="95">
        <f t="shared" si="5"/>
        <v>0</v>
      </c>
      <c r="P9" s="98">
        <f t="shared" si="6"/>
        <v>0</v>
      </c>
      <c r="Q9" s="98">
        <f t="shared" si="7"/>
        <v>0</v>
      </c>
      <c r="R9" s="98">
        <f t="shared" si="8"/>
        <v>0</v>
      </c>
      <c r="S9" s="98">
        <f t="shared" si="8"/>
        <v>0</v>
      </c>
      <c r="T9" s="98">
        <f t="shared" si="9"/>
        <v>0</v>
      </c>
      <c r="U9" s="98">
        <f t="shared" si="10"/>
        <v>0</v>
      </c>
    </row>
    <row r="10" spans="1:21" s="95" customFormat="1" ht="12.75">
      <c r="A10" s="96">
        <v>5</v>
      </c>
      <c r="B10" s="76" t="str">
        <f>B1</f>
        <v>S.Brück/Muhlhardt</v>
      </c>
      <c r="C10" s="79" t="str">
        <f>B4</f>
        <v>St.Simonsen/Rupertus</v>
      </c>
      <c r="D10" s="98">
        <v>7</v>
      </c>
      <c r="E10" s="98">
        <v>5</v>
      </c>
      <c r="F10" s="98">
        <v>6</v>
      </c>
      <c r="G10" s="98">
        <v>4</v>
      </c>
      <c r="H10" s="98"/>
      <c r="I10" s="98"/>
      <c r="J10" s="95">
        <f t="shared" si="0"/>
        <v>1</v>
      </c>
      <c r="K10" s="95">
        <f t="shared" si="1"/>
        <v>1</v>
      </c>
      <c r="L10" s="95">
        <f t="shared" si="2"/>
        <v>0</v>
      </c>
      <c r="M10" s="95">
        <f t="shared" si="3"/>
        <v>0</v>
      </c>
      <c r="N10" s="95">
        <f t="shared" si="4"/>
        <v>0</v>
      </c>
      <c r="O10" s="95">
        <f t="shared" si="5"/>
        <v>0</v>
      </c>
      <c r="P10" s="98">
        <f t="shared" si="6"/>
        <v>2</v>
      </c>
      <c r="Q10" s="98">
        <f t="shared" si="7"/>
        <v>0</v>
      </c>
      <c r="R10" s="98">
        <f t="shared" si="8"/>
        <v>13</v>
      </c>
      <c r="S10" s="98">
        <f t="shared" si="8"/>
        <v>9</v>
      </c>
      <c r="T10" s="98">
        <f t="shared" si="9"/>
        <v>2</v>
      </c>
      <c r="U10" s="98">
        <f t="shared" si="10"/>
        <v>0</v>
      </c>
    </row>
    <row r="11" spans="1:21" s="95" customFormat="1" ht="12.75">
      <c r="A11" s="96">
        <v>6</v>
      </c>
      <c r="B11" s="77" t="str">
        <f>B2</f>
        <v>Ehmke/S.Simonsen</v>
      </c>
      <c r="C11" s="78" t="str">
        <f>B3</f>
        <v>Buckschun/v.Bergner</v>
      </c>
      <c r="D11" s="98">
        <v>6</v>
      </c>
      <c r="E11" s="98">
        <v>2</v>
      </c>
      <c r="F11" s="98">
        <v>4</v>
      </c>
      <c r="G11" s="98">
        <v>6</v>
      </c>
      <c r="H11" s="98">
        <v>6</v>
      </c>
      <c r="I11" s="98">
        <v>2</v>
      </c>
      <c r="J11" s="95">
        <f t="shared" si="0"/>
        <v>1</v>
      </c>
      <c r="K11" s="95">
        <f t="shared" si="1"/>
        <v>0</v>
      </c>
      <c r="L11" s="95">
        <f t="shared" si="2"/>
        <v>1</v>
      </c>
      <c r="M11" s="95">
        <f t="shared" si="3"/>
        <v>0</v>
      </c>
      <c r="N11" s="95">
        <f t="shared" si="4"/>
        <v>1</v>
      </c>
      <c r="O11" s="95">
        <f t="shared" si="5"/>
        <v>0</v>
      </c>
      <c r="P11" s="98">
        <f t="shared" si="6"/>
        <v>2</v>
      </c>
      <c r="Q11" s="98">
        <f t="shared" si="7"/>
        <v>1</v>
      </c>
      <c r="R11" s="98">
        <f t="shared" si="8"/>
        <v>16</v>
      </c>
      <c r="S11" s="98">
        <f t="shared" si="8"/>
        <v>10</v>
      </c>
      <c r="T11" s="98">
        <f t="shared" si="9"/>
        <v>2</v>
      </c>
      <c r="U11" s="98">
        <f t="shared" si="10"/>
        <v>0</v>
      </c>
    </row>
    <row r="12" spans="2:3" s="95" customFormat="1" ht="12.75">
      <c r="B12" s="5"/>
      <c r="C12" s="5"/>
    </row>
    <row r="13" spans="2:3" s="95" customFormat="1" ht="12.75">
      <c r="B13" s="5"/>
      <c r="C13" s="5"/>
    </row>
    <row r="14" spans="2:3" s="95" customFormat="1" ht="13.5" thickBot="1">
      <c r="B14" s="80" t="s">
        <v>5</v>
      </c>
      <c r="C14" s="5"/>
    </row>
    <row r="15" spans="2:9" s="95" customFormat="1" ht="13.5" thickBot="1">
      <c r="B15" s="5"/>
      <c r="C15" s="81"/>
      <c r="D15" s="99" t="s">
        <v>4</v>
      </c>
      <c r="E15" s="100"/>
      <c r="F15" s="99" t="s">
        <v>0</v>
      </c>
      <c r="G15" s="100"/>
      <c r="H15" s="101" t="s">
        <v>6</v>
      </c>
      <c r="I15" s="100"/>
    </row>
    <row r="16" spans="2:9" s="95" customFormat="1" ht="13.5" thickBot="1">
      <c r="B16" s="6">
        <v>1</v>
      </c>
      <c r="C16" s="85" t="str">
        <f>B1</f>
        <v>S.Brück/Muhlhardt</v>
      </c>
      <c r="D16" s="102">
        <f>SUM(T6,T8,T10)</f>
        <v>6</v>
      </c>
      <c r="E16" s="103"/>
      <c r="F16" s="104">
        <f>SUM(P6,P8,P10)</f>
        <v>6</v>
      </c>
      <c r="G16" s="105">
        <f>SUM(Q6,Q8,Q10)</f>
        <v>0</v>
      </c>
      <c r="H16" s="106">
        <f>SUM(R6,R8,R10)</f>
        <v>37</v>
      </c>
      <c r="I16" s="105">
        <f>SUM(S6,S8,S10)</f>
        <v>15</v>
      </c>
    </row>
    <row r="17" spans="2:9" s="95" customFormat="1" ht="13.5" thickBot="1">
      <c r="B17" s="6"/>
      <c r="C17" s="91" t="str">
        <f>B2</f>
        <v>Ehmke/S.Simonsen</v>
      </c>
      <c r="D17" s="102">
        <f>SUM(U6,T9,T11)</f>
        <v>2</v>
      </c>
      <c r="E17" s="103"/>
      <c r="F17" s="104">
        <f>SUM(Q6,P9,P11)</f>
        <v>2</v>
      </c>
      <c r="G17" s="105">
        <f>SUM(P6,Q9,Q11)</f>
        <v>3</v>
      </c>
      <c r="H17" s="106">
        <f>SUM(S6,R9,R11)</f>
        <v>19</v>
      </c>
      <c r="I17" s="105">
        <f>SUM(R6,S9,S11)</f>
        <v>22</v>
      </c>
    </row>
    <row r="18" spans="2:9" s="95" customFormat="1" ht="13.5" thickBot="1">
      <c r="B18" s="6"/>
      <c r="C18" s="92" t="str">
        <f>B3</f>
        <v>Buckschun/v.Bergner</v>
      </c>
      <c r="D18" s="102">
        <f>SUM(T7,U8,U11)</f>
        <v>0</v>
      </c>
      <c r="E18" s="103"/>
      <c r="F18" s="104">
        <f>SUM(P7,Q8,Q11)</f>
        <v>2</v>
      </c>
      <c r="G18" s="105">
        <f>SUM(Q7,P8,P11)</f>
        <v>6</v>
      </c>
      <c r="H18" s="106">
        <f>SUM(R7,S8,S11)</f>
        <v>26</v>
      </c>
      <c r="I18" s="105">
        <f>SUM(S7,R8,R11)</f>
        <v>43</v>
      </c>
    </row>
    <row r="19" spans="2:9" s="95" customFormat="1" ht="13.5" thickBot="1">
      <c r="B19" s="6"/>
      <c r="C19" s="93" t="str">
        <f>B4</f>
        <v>St.Simonsen/Rupertus</v>
      </c>
      <c r="D19" s="102">
        <f>SUM(U7,U9,U10)</f>
        <v>2</v>
      </c>
      <c r="E19" s="103"/>
      <c r="F19" s="104">
        <f>SUM(Q7,Q9,Q10)</f>
        <v>2</v>
      </c>
      <c r="G19" s="105">
        <f>SUM(P7,P9,P10)</f>
        <v>3</v>
      </c>
      <c r="H19" s="106">
        <f>SUM(S7,S9,S10)</f>
        <v>24</v>
      </c>
      <c r="I19" s="105">
        <f>SUM(R7,R9,R10)</f>
        <v>26</v>
      </c>
    </row>
    <row r="20" s="95" customFormat="1" ht="12.75"/>
    <row r="21" s="24" customFormat="1" ht="15"/>
    <row r="22" s="24" customFormat="1" ht="15"/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  <headerFooter alignWithMargins="0">
    <oddHeader>&amp;LTC Tornesch &amp;CClubmeisterschaften
2008
</oddHeader>
    <oddFooter>&amp;L&amp;A&amp;R&amp;D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workbookViewId="0" topLeftCell="A1">
      <selection activeCell="H8" sqref="H8"/>
    </sheetView>
  </sheetViews>
  <sheetFormatPr defaultColWidth="11.421875" defaultRowHeight="12.75"/>
  <cols>
    <col min="1" max="1" width="4.7109375" style="0" customWidth="1"/>
    <col min="2" max="2" width="21.140625" style="0" customWidth="1"/>
    <col min="3" max="3" width="20.00390625" style="0" customWidth="1"/>
    <col min="4" max="4" width="5.57421875" style="0" customWidth="1"/>
    <col min="5" max="5" width="5.00390625" style="0" customWidth="1"/>
    <col min="6" max="6" width="5.28125" style="0" customWidth="1"/>
    <col min="7" max="7" width="5.421875" style="0" customWidth="1"/>
    <col min="8" max="8" width="4.7109375" style="0" customWidth="1"/>
    <col min="9" max="9" width="5.421875" style="0" customWidth="1"/>
    <col min="10" max="15" width="2.00390625" style="1" bestFit="1" customWidth="1"/>
    <col min="16" max="16" width="4.8515625" style="0" customWidth="1"/>
    <col min="17" max="17" width="5.00390625" style="0" customWidth="1"/>
    <col min="18" max="18" width="4.8515625" style="0" customWidth="1"/>
    <col min="19" max="19" width="4.140625" style="0" customWidth="1"/>
    <col min="20" max="20" width="4.421875" style="0" customWidth="1"/>
    <col min="21" max="21" width="5.00390625" style="0" customWidth="1"/>
  </cols>
  <sheetData>
    <row r="1" spans="1:3" ht="12.75">
      <c r="A1" s="1">
        <v>1</v>
      </c>
      <c r="B1" s="71" t="s">
        <v>43</v>
      </c>
      <c r="C1" s="5"/>
    </row>
    <row r="2" spans="1:3" ht="12.75">
      <c r="A2" s="1">
        <v>2</v>
      </c>
      <c r="B2" s="72" t="s">
        <v>44</v>
      </c>
      <c r="C2" s="5"/>
    </row>
    <row r="3" spans="1:3" ht="12.75">
      <c r="A3" s="1">
        <v>3</v>
      </c>
      <c r="B3" s="73" t="s">
        <v>45</v>
      </c>
      <c r="C3" s="5"/>
    </row>
    <row r="4" spans="1:3" ht="12.75">
      <c r="A4" s="1">
        <v>4</v>
      </c>
      <c r="B4" s="5" t="s">
        <v>46</v>
      </c>
      <c r="C4" s="5"/>
    </row>
    <row r="5" spans="1:21" ht="12.75">
      <c r="A5" s="74"/>
      <c r="B5" s="75"/>
      <c r="C5" s="75"/>
      <c r="D5" s="61" t="s">
        <v>1</v>
      </c>
      <c r="E5" s="61"/>
      <c r="F5" s="61" t="s">
        <v>2</v>
      </c>
      <c r="G5" s="61"/>
      <c r="H5" s="61" t="s">
        <v>3</v>
      </c>
      <c r="I5" s="61"/>
      <c r="P5" s="61" t="s">
        <v>0</v>
      </c>
      <c r="Q5" s="61"/>
      <c r="R5" s="61" t="s">
        <v>6</v>
      </c>
      <c r="S5" s="61"/>
      <c r="T5" s="61" t="s">
        <v>4</v>
      </c>
      <c r="U5" s="61"/>
    </row>
    <row r="6" spans="1:21" ht="12.75">
      <c r="A6" s="74">
        <v>1</v>
      </c>
      <c r="B6" s="76" t="str">
        <f>B1</f>
        <v>Scheffler/Schlaucher</v>
      </c>
      <c r="C6" s="77" t="str">
        <f>B2</f>
        <v>Hüet/Behn</v>
      </c>
      <c r="D6" s="2"/>
      <c r="E6" s="2"/>
      <c r="F6" s="2"/>
      <c r="G6" s="2"/>
      <c r="H6" s="2"/>
      <c r="I6" s="2"/>
      <c r="J6" s="1">
        <f aca="true" t="shared" si="0" ref="J6:J11">IF(D6&gt;E6,1,0)</f>
        <v>0</v>
      </c>
      <c r="K6" s="1">
        <f aca="true" t="shared" si="1" ref="K6:K11">IF(F6&gt;G6,1,0)</f>
        <v>0</v>
      </c>
      <c r="L6" s="1">
        <f aca="true" t="shared" si="2" ref="L6:L11">IF(H6&gt;I6,1,0)</f>
        <v>0</v>
      </c>
      <c r="M6" s="1">
        <f aca="true" t="shared" si="3" ref="M6:M11">IF(E6&gt;D6,1,0)</f>
        <v>0</v>
      </c>
      <c r="N6" s="1">
        <f aca="true" t="shared" si="4" ref="N6:N11">IF(G6&gt;F6,1,0)</f>
        <v>0</v>
      </c>
      <c r="O6" s="1">
        <f aca="true" t="shared" si="5" ref="O6:O11">IF(I6&gt;H6,1,0)</f>
        <v>0</v>
      </c>
      <c r="P6" s="2">
        <f aca="true" t="shared" si="6" ref="P6:P11">SUM(J6:L6)</f>
        <v>0</v>
      </c>
      <c r="Q6" s="2">
        <f aca="true" t="shared" si="7" ref="Q6:Q11">SUM(M6:O6)</f>
        <v>0</v>
      </c>
      <c r="R6" s="2">
        <f aca="true" t="shared" si="8" ref="R6:S11">SUM(D6,F6,H6)</f>
        <v>0</v>
      </c>
      <c r="S6" s="2">
        <f t="shared" si="8"/>
        <v>0</v>
      </c>
      <c r="T6" s="2">
        <f aca="true" t="shared" si="9" ref="T6:T11">IF(P6&gt;Q6,2,0)</f>
        <v>0</v>
      </c>
      <c r="U6" s="2">
        <f aca="true" t="shared" si="10" ref="U6:U11">IF(Q6&gt;P6,2,0)</f>
        <v>0</v>
      </c>
    </row>
    <row r="7" spans="1:21" ht="12.75">
      <c r="A7" s="74">
        <v>2</v>
      </c>
      <c r="B7" s="78" t="str">
        <f>B3</f>
        <v>Zipp/Keuchen</v>
      </c>
      <c r="C7" s="79" t="str">
        <f>B4</f>
        <v>Rabzew/Holfeier</v>
      </c>
      <c r="D7" s="2"/>
      <c r="E7" s="2"/>
      <c r="F7" s="2"/>
      <c r="G7" s="2"/>
      <c r="H7" s="2"/>
      <c r="I7" s="2"/>
      <c r="J7" s="1">
        <f t="shared" si="0"/>
        <v>0</v>
      </c>
      <c r="K7" s="1">
        <f t="shared" si="1"/>
        <v>0</v>
      </c>
      <c r="L7" s="1">
        <f t="shared" si="2"/>
        <v>0</v>
      </c>
      <c r="M7" s="1">
        <f t="shared" si="3"/>
        <v>0</v>
      </c>
      <c r="N7" s="1">
        <f t="shared" si="4"/>
        <v>0</v>
      </c>
      <c r="O7" s="1">
        <f t="shared" si="5"/>
        <v>0</v>
      </c>
      <c r="P7" s="2">
        <f t="shared" si="6"/>
        <v>0</v>
      </c>
      <c r="Q7" s="2">
        <f t="shared" si="7"/>
        <v>0</v>
      </c>
      <c r="R7" s="2">
        <f t="shared" si="8"/>
        <v>0</v>
      </c>
      <c r="S7" s="2">
        <f t="shared" si="8"/>
        <v>0</v>
      </c>
      <c r="T7" s="2">
        <f t="shared" si="9"/>
        <v>0</v>
      </c>
      <c r="U7" s="2">
        <f t="shared" si="10"/>
        <v>0</v>
      </c>
    </row>
    <row r="8" spans="1:21" ht="12.75">
      <c r="A8" s="74">
        <v>3</v>
      </c>
      <c r="B8" s="76" t="str">
        <f>B1</f>
        <v>Scheffler/Schlaucher</v>
      </c>
      <c r="C8" s="78" t="str">
        <f>B3</f>
        <v>Zipp/Keuchen</v>
      </c>
      <c r="D8" s="2">
        <v>2</v>
      </c>
      <c r="E8" s="2">
        <v>6</v>
      </c>
      <c r="F8" s="2">
        <v>6</v>
      </c>
      <c r="G8" s="2">
        <v>7</v>
      </c>
      <c r="H8" s="2"/>
      <c r="I8" s="2"/>
      <c r="J8" s="1">
        <f t="shared" si="0"/>
        <v>0</v>
      </c>
      <c r="K8" s="1">
        <f t="shared" si="1"/>
        <v>0</v>
      </c>
      <c r="L8" s="1">
        <f t="shared" si="2"/>
        <v>0</v>
      </c>
      <c r="M8" s="1">
        <f t="shared" si="3"/>
        <v>1</v>
      </c>
      <c r="N8" s="1">
        <f t="shared" si="4"/>
        <v>1</v>
      </c>
      <c r="O8" s="1">
        <f t="shared" si="5"/>
        <v>0</v>
      </c>
      <c r="P8" s="2">
        <f t="shared" si="6"/>
        <v>0</v>
      </c>
      <c r="Q8" s="2">
        <f t="shared" si="7"/>
        <v>2</v>
      </c>
      <c r="R8" s="2">
        <f t="shared" si="8"/>
        <v>8</v>
      </c>
      <c r="S8" s="2">
        <f t="shared" si="8"/>
        <v>13</v>
      </c>
      <c r="T8" s="2">
        <f t="shared" si="9"/>
        <v>0</v>
      </c>
      <c r="U8" s="2">
        <f t="shared" si="10"/>
        <v>2</v>
      </c>
    </row>
    <row r="9" spans="1:21" ht="12.75">
      <c r="A9" s="74">
        <v>4</v>
      </c>
      <c r="B9" s="77" t="str">
        <f>B2</f>
        <v>Hüet/Behn</v>
      </c>
      <c r="C9" s="79" t="str">
        <f>B4</f>
        <v>Rabzew/Holfeier</v>
      </c>
      <c r="D9" s="2"/>
      <c r="E9" s="2"/>
      <c r="F9" s="2"/>
      <c r="G9" s="2"/>
      <c r="H9" s="2"/>
      <c r="I9" s="2"/>
      <c r="J9" s="1">
        <f t="shared" si="0"/>
        <v>0</v>
      </c>
      <c r="K9" s="1">
        <f t="shared" si="1"/>
        <v>0</v>
      </c>
      <c r="L9" s="1">
        <f t="shared" si="2"/>
        <v>0</v>
      </c>
      <c r="M9" s="1">
        <f t="shared" si="3"/>
        <v>0</v>
      </c>
      <c r="N9" s="1">
        <f t="shared" si="4"/>
        <v>0</v>
      </c>
      <c r="O9" s="1">
        <f t="shared" si="5"/>
        <v>0</v>
      </c>
      <c r="P9" s="2">
        <f t="shared" si="6"/>
        <v>0</v>
      </c>
      <c r="Q9" s="2">
        <f t="shared" si="7"/>
        <v>0</v>
      </c>
      <c r="R9" s="2">
        <f t="shared" si="8"/>
        <v>0</v>
      </c>
      <c r="S9" s="2">
        <f t="shared" si="8"/>
        <v>0</v>
      </c>
      <c r="T9" s="2">
        <f t="shared" si="9"/>
        <v>0</v>
      </c>
      <c r="U9" s="2">
        <f t="shared" si="10"/>
        <v>0</v>
      </c>
    </row>
    <row r="10" spans="1:21" ht="12.75">
      <c r="A10" s="74">
        <v>5</v>
      </c>
      <c r="B10" s="76" t="str">
        <f>B1</f>
        <v>Scheffler/Schlaucher</v>
      </c>
      <c r="C10" s="79" t="str">
        <f>B4</f>
        <v>Rabzew/Holfeier</v>
      </c>
      <c r="D10" s="2"/>
      <c r="E10" s="2"/>
      <c r="F10" s="2"/>
      <c r="G10" s="2"/>
      <c r="H10" s="2"/>
      <c r="I10" s="2"/>
      <c r="J10" s="1">
        <f t="shared" si="0"/>
        <v>0</v>
      </c>
      <c r="K10" s="1">
        <f t="shared" si="1"/>
        <v>0</v>
      </c>
      <c r="L10" s="1">
        <f t="shared" si="2"/>
        <v>0</v>
      </c>
      <c r="M10" s="1">
        <f t="shared" si="3"/>
        <v>0</v>
      </c>
      <c r="N10" s="1">
        <f t="shared" si="4"/>
        <v>0</v>
      </c>
      <c r="O10" s="1">
        <f t="shared" si="5"/>
        <v>0</v>
      </c>
      <c r="P10" s="2">
        <f t="shared" si="6"/>
        <v>0</v>
      </c>
      <c r="Q10" s="2">
        <f t="shared" si="7"/>
        <v>0</v>
      </c>
      <c r="R10" s="2">
        <f t="shared" si="8"/>
        <v>0</v>
      </c>
      <c r="S10" s="2">
        <f t="shared" si="8"/>
        <v>0</v>
      </c>
      <c r="T10" s="2">
        <f t="shared" si="9"/>
        <v>0</v>
      </c>
      <c r="U10" s="2">
        <f t="shared" si="10"/>
        <v>0</v>
      </c>
    </row>
    <row r="11" spans="1:21" ht="12.75">
      <c r="A11" s="74">
        <v>6</v>
      </c>
      <c r="B11" s="77" t="str">
        <f>B2</f>
        <v>Hüet/Behn</v>
      </c>
      <c r="C11" s="78" t="str">
        <f>B3</f>
        <v>Zipp/Keuchen</v>
      </c>
      <c r="D11" s="2"/>
      <c r="E11" s="2"/>
      <c r="F11" s="2"/>
      <c r="G11" s="2"/>
      <c r="H11" s="2"/>
      <c r="I11" s="2"/>
      <c r="J11" s="1">
        <f t="shared" si="0"/>
        <v>0</v>
      </c>
      <c r="K11" s="1">
        <f t="shared" si="1"/>
        <v>0</v>
      </c>
      <c r="L11" s="1">
        <f t="shared" si="2"/>
        <v>0</v>
      </c>
      <c r="M11" s="1">
        <f t="shared" si="3"/>
        <v>0</v>
      </c>
      <c r="N11" s="1">
        <f t="shared" si="4"/>
        <v>0</v>
      </c>
      <c r="O11" s="1">
        <f t="shared" si="5"/>
        <v>0</v>
      </c>
      <c r="P11" s="2">
        <f t="shared" si="6"/>
        <v>0</v>
      </c>
      <c r="Q11" s="2">
        <f t="shared" si="7"/>
        <v>0</v>
      </c>
      <c r="R11" s="2">
        <f t="shared" si="8"/>
        <v>0</v>
      </c>
      <c r="S11" s="2">
        <f t="shared" si="8"/>
        <v>0</v>
      </c>
      <c r="T11" s="2">
        <f t="shared" si="9"/>
        <v>0</v>
      </c>
      <c r="U11" s="2">
        <f t="shared" si="10"/>
        <v>0</v>
      </c>
    </row>
    <row r="12" spans="2:3" ht="12.75">
      <c r="B12" s="5"/>
      <c r="C12" s="5"/>
    </row>
    <row r="13" spans="2:3" ht="12.75">
      <c r="B13" s="5"/>
      <c r="C13" s="5"/>
    </row>
    <row r="14" spans="2:3" ht="13.5" thickBot="1">
      <c r="B14" s="80" t="s">
        <v>5</v>
      </c>
      <c r="C14" s="5"/>
    </row>
    <row r="15" spans="2:9" ht="13.5" thickBot="1">
      <c r="B15" s="5"/>
      <c r="C15" s="81"/>
      <c r="D15" s="82" t="s">
        <v>4</v>
      </c>
      <c r="E15" s="83"/>
      <c r="F15" s="82" t="s">
        <v>0</v>
      </c>
      <c r="G15" s="83"/>
      <c r="H15" s="84" t="s">
        <v>6</v>
      </c>
      <c r="I15" s="83"/>
    </row>
    <row r="16" spans="2:9" ht="13.5" thickBot="1">
      <c r="B16" s="6"/>
      <c r="C16" s="85" t="str">
        <f>B1</f>
        <v>Scheffler/Schlaucher</v>
      </c>
      <c r="D16" s="86">
        <f>SUM(T6,T8,T10)</f>
        <v>0</v>
      </c>
      <c r="E16" s="87"/>
      <c r="F16" s="88">
        <f>SUM(P6,P8,P10)</f>
        <v>0</v>
      </c>
      <c r="G16" s="89">
        <f>SUM(Q6,Q8,Q10)</f>
        <v>2</v>
      </c>
      <c r="H16" s="90">
        <f>SUM(R6,R8,R10)</f>
        <v>8</v>
      </c>
      <c r="I16" s="89">
        <f>SUM(S6,S8,S10)</f>
        <v>13</v>
      </c>
    </row>
    <row r="17" spans="2:9" ht="13.5" thickBot="1">
      <c r="B17" s="6"/>
      <c r="C17" s="91" t="str">
        <f>B2</f>
        <v>Hüet/Behn</v>
      </c>
      <c r="D17" s="86">
        <f>SUM(U6,T9,T11)</f>
        <v>0</v>
      </c>
      <c r="E17" s="87"/>
      <c r="F17" s="88">
        <f>SUM(Q6,P9,P11)</f>
        <v>0</v>
      </c>
      <c r="G17" s="89">
        <f>SUM(P6,Q9,Q11)</f>
        <v>0</v>
      </c>
      <c r="H17" s="90">
        <f>SUM(S6,R9,R11)</f>
        <v>0</v>
      </c>
      <c r="I17" s="89">
        <f>SUM(R6,S9,S11)</f>
        <v>0</v>
      </c>
    </row>
    <row r="18" spans="2:9" ht="13.5" thickBot="1">
      <c r="B18" s="6"/>
      <c r="C18" s="92" t="str">
        <f>B3</f>
        <v>Zipp/Keuchen</v>
      </c>
      <c r="D18" s="86">
        <f>SUM(T7,U8,U11)</f>
        <v>2</v>
      </c>
      <c r="E18" s="87"/>
      <c r="F18" s="88">
        <f>SUM(P7,Q8,Q11)</f>
        <v>2</v>
      </c>
      <c r="G18" s="89">
        <f>SUM(Q7,P8,P11)</f>
        <v>0</v>
      </c>
      <c r="H18" s="90">
        <f>SUM(R7,S8,S11)</f>
        <v>13</v>
      </c>
      <c r="I18" s="89">
        <f>SUM(S7,R8,R11)</f>
        <v>8</v>
      </c>
    </row>
    <row r="19" spans="2:9" ht="13.5" thickBot="1">
      <c r="B19" s="6"/>
      <c r="C19" s="93" t="str">
        <f>B4</f>
        <v>Rabzew/Holfeier</v>
      </c>
      <c r="D19" s="86">
        <f>SUM(U7,U9,U10)</f>
        <v>0</v>
      </c>
      <c r="E19" s="87"/>
      <c r="F19" s="88">
        <f>SUM(Q7,Q9,Q10)</f>
        <v>0</v>
      </c>
      <c r="G19" s="89">
        <f>SUM(P7,P9,P10)</f>
        <v>0</v>
      </c>
      <c r="H19" s="90">
        <f>SUM(S7,S9,S10)</f>
        <v>0</v>
      </c>
      <c r="I19" s="89">
        <f>SUM(R7,R9,R10)</f>
        <v>0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&amp;LTC Tornesch&amp;CClubmeisterschaften
2008</oddHeader>
    <oddFooter>&amp;L&amp;A&amp;R&amp;D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workbookViewId="0" topLeftCell="A1">
      <selection activeCell="J11" sqref="J11"/>
    </sheetView>
  </sheetViews>
  <sheetFormatPr defaultColWidth="11.421875" defaultRowHeight="12.75"/>
  <cols>
    <col min="1" max="1" width="4.57421875" style="0" customWidth="1"/>
    <col min="2" max="2" width="19.421875" style="0" customWidth="1"/>
    <col min="3" max="3" width="19.57421875" style="0" customWidth="1"/>
    <col min="4" max="4" width="5.140625" style="0" customWidth="1"/>
    <col min="5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5" width="2.00390625" style="0" bestFit="1" customWidth="1"/>
    <col min="16" max="16" width="5.140625" style="0" customWidth="1"/>
    <col min="17" max="17" width="6.57421875" style="0" customWidth="1"/>
    <col min="18" max="18" width="5.28125" style="0" customWidth="1"/>
    <col min="19" max="19" width="5.421875" style="0" customWidth="1"/>
    <col min="20" max="20" width="4.421875" style="0" customWidth="1"/>
    <col min="21" max="21" width="4.57421875" style="0" customWidth="1"/>
  </cols>
  <sheetData>
    <row r="1" spans="1:3" ht="12.75">
      <c r="A1" s="1">
        <v>1</v>
      </c>
      <c r="B1" s="71" t="s">
        <v>35</v>
      </c>
      <c r="C1" s="5"/>
    </row>
    <row r="2" spans="1:3" ht="12.75">
      <c r="A2" s="1">
        <v>2</v>
      </c>
      <c r="B2" s="72" t="s">
        <v>36</v>
      </c>
      <c r="C2" s="5"/>
    </row>
    <row r="3" spans="1:3" ht="12.75">
      <c r="A3" s="1">
        <v>3</v>
      </c>
      <c r="B3" s="73" t="s">
        <v>37</v>
      </c>
      <c r="C3" s="5"/>
    </row>
    <row r="4" spans="1:3" ht="12.75">
      <c r="A4" s="1">
        <v>4</v>
      </c>
      <c r="B4" s="5" t="s">
        <v>38</v>
      </c>
      <c r="C4" s="5"/>
    </row>
    <row r="5" spans="1:21" ht="12.75">
      <c r="A5" s="74"/>
      <c r="B5" s="75"/>
      <c r="C5" s="75"/>
      <c r="D5" s="61" t="s">
        <v>1</v>
      </c>
      <c r="E5" s="61"/>
      <c r="F5" s="61" t="s">
        <v>2</v>
      </c>
      <c r="G5" s="61"/>
      <c r="H5" s="61" t="s">
        <v>3</v>
      </c>
      <c r="I5" s="61"/>
      <c r="P5" s="61" t="s">
        <v>0</v>
      </c>
      <c r="Q5" s="61"/>
      <c r="R5" s="61" t="s">
        <v>6</v>
      </c>
      <c r="S5" s="61"/>
      <c r="T5" s="61" t="s">
        <v>4</v>
      </c>
      <c r="U5" s="61"/>
    </row>
    <row r="6" spans="1:21" ht="12.75">
      <c r="A6" s="74">
        <v>1</v>
      </c>
      <c r="B6" s="76" t="str">
        <f>B1</f>
        <v>Pohlmann/Golliat</v>
      </c>
      <c r="C6" s="77" t="str">
        <f>B2</f>
        <v>Schönfeld/Jungclaus</v>
      </c>
      <c r="D6" s="2"/>
      <c r="E6" s="2"/>
      <c r="F6" s="2"/>
      <c r="G6" s="2"/>
      <c r="H6" s="2"/>
      <c r="I6" s="2"/>
      <c r="J6">
        <f aca="true" t="shared" si="0" ref="J6:J11">IF(D6&gt;E6,1,0)</f>
        <v>0</v>
      </c>
      <c r="K6">
        <f aca="true" t="shared" si="1" ref="K6:K11">IF(F6&gt;G6,1,0)</f>
        <v>0</v>
      </c>
      <c r="L6">
        <f aca="true" t="shared" si="2" ref="L6:L11">IF(H6&gt;I6,1,0)</f>
        <v>0</v>
      </c>
      <c r="M6">
        <f aca="true" t="shared" si="3" ref="M6:M11">IF(E6&gt;D6,1,0)</f>
        <v>0</v>
      </c>
      <c r="N6">
        <f aca="true" t="shared" si="4" ref="N6:N11">IF(G6&gt;F6,1,0)</f>
        <v>0</v>
      </c>
      <c r="O6">
        <f aca="true" t="shared" si="5" ref="O6:O11">IF(I6&gt;H6,1,0)</f>
        <v>0</v>
      </c>
      <c r="P6" s="2">
        <f aca="true" t="shared" si="6" ref="P6:P11">SUM(J6:L6)</f>
        <v>0</v>
      </c>
      <c r="Q6" s="2">
        <f aca="true" t="shared" si="7" ref="Q6:Q11">SUM(M6:O6)</f>
        <v>0</v>
      </c>
      <c r="R6" s="2">
        <f aca="true" t="shared" si="8" ref="R6:S11">SUM(D6,F6,H6)</f>
        <v>0</v>
      </c>
      <c r="S6" s="2">
        <f t="shared" si="8"/>
        <v>0</v>
      </c>
      <c r="T6" s="2">
        <f aca="true" t="shared" si="9" ref="T6:T11">IF(P6&gt;Q6,2,0)</f>
        <v>0</v>
      </c>
      <c r="U6" s="2">
        <f aca="true" t="shared" si="10" ref="U6:U11">IF(Q6&gt;P6,2,0)</f>
        <v>0</v>
      </c>
    </row>
    <row r="7" spans="1:21" ht="12.75">
      <c r="A7" s="74">
        <v>2</v>
      </c>
      <c r="B7" s="78" t="str">
        <f>B3</f>
        <v>Löw/Tresselt</v>
      </c>
      <c r="C7" s="79" t="str">
        <f>B4</f>
        <v>Schmitt/Schmitt</v>
      </c>
      <c r="D7" s="2"/>
      <c r="E7" s="2"/>
      <c r="F7" s="2"/>
      <c r="G7" s="2"/>
      <c r="H7" s="2"/>
      <c r="I7" s="2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2">
        <f t="shared" si="6"/>
        <v>0</v>
      </c>
      <c r="Q7" s="2">
        <f t="shared" si="7"/>
        <v>0</v>
      </c>
      <c r="R7" s="2">
        <f t="shared" si="8"/>
        <v>0</v>
      </c>
      <c r="S7" s="2">
        <f t="shared" si="8"/>
        <v>0</v>
      </c>
      <c r="T7" s="2">
        <f t="shared" si="9"/>
        <v>0</v>
      </c>
      <c r="U7" s="2">
        <f t="shared" si="10"/>
        <v>0</v>
      </c>
    </row>
    <row r="8" spans="1:21" ht="12.75">
      <c r="A8" s="74">
        <v>3</v>
      </c>
      <c r="B8" s="76" t="str">
        <f>B1</f>
        <v>Pohlmann/Golliat</v>
      </c>
      <c r="C8" s="78" t="str">
        <f>B3</f>
        <v>Löw/Tresselt</v>
      </c>
      <c r="D8" s="2"/>
      <c r="E8" s="2"/>
      <c r="F8" s="2"/>
      <c r="G8" s="2"/>
      <c r="H8" s="2"/>
      <c r="I8" s="2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2">
        <f t="shared" si="6"/>
        <v>0</v>
      </c>
      <c r="Q8" s="2">
        <f t="shared" si="7"/>
        <v>0</v>
      </c>
      <c r="R8" s="2">
        <f t="shared" si="8"/>
        <v>0</v>
      </c>
      <c r="S8" s="2">
        <f t="shared" si="8"/>
        <v>0</v>
      </c>
      <c r="T8" s="2">
        <f t="shared" si="9"/>
        <v>0</v>
      </c>
      <c r="U8" s="2">
        <f t="shared" si="10"/>
        <v>0</v>
      </c>
    </row>
    <row r="9" spans="1:21" ht="12.75">
      <c r="A9" s="74">
        <v>4</v>
      </c>
      <c r="B9" s="77" t="str">
        <f>B2</f>
        <v>Schönfeld/Jungclaus</v>
      </c>
      <c r="C9" s="79" t="str">
        <f>B4</f>
        <v>Schmitt/Schmitt</v>
      </c>
      <c r="D9" s="2"/>
      <c r="E9" s="2"/>
      <c r="F9" s="2"/>
      <c r="G9" s="2"/>
      <c r="H9" s="2"/>
      <c r="I9" s="2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2">
        <f t="shared" si="6"/>
        <v>0</v>
      </c>
      <c r="Q9" s="2">
        <f t="shared" si="7"/>
        <v>0</v>
      </c>
      <c r="R9" s="2">
        <f t="shared" si="8"/>
        <v>0</v>
      </c>
      <c r="S9" s="2">
        <f t="shared" si="8"/>
        <v>0</v>
      </c>
      <c r="T9" s="2">
        <f t="shared" si="9"/>
        <v>0</v>
      </c>
      <c r="U9" s="2">
        <f t="shared" si="10"/>
        <v>0</v>
      </c>
    </row>
    <row r="10" spans="1:21" ht="12.75">
      <c r="A10" s="74">
        <v>5</v>
      </c>
      <c r="B10" s="76" t="str">
        <f>B1</f>
        <v>Pohlmann/Golliat</v>
      </c>
      <c r="C10" s="79" t="str">
        <f>B4</f>
        <v>Schmitt/Schmitt</v>
      </c>
      <c r="D10" s="2">
        <v>0</v>
      </c>
      <c r="E10" s="2">
        <v>6</v>
      </c>
      <c r="F10" s="2">
        <v>6</v>
      </c>
      <c r="G10" s="2">
        <v>7</v>
      </c>
      <c r="H10" s="2"/>
      <c r="I10" s="2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2">
        <f t="shared" si="6"/>
        <v>0</v>
      </c>
      <c r="Q10" s="2">
        <f t="shared" si="7"/>
        <v>2</v>
      </c>
      <c r="R10" s="2">
        <f t="shared" si="8"/>
        <v>6</v>
      </c>
      <c r="S10" s="2">
        <f t="shared" si="8"/>
        <v>13</v>
      </c>
      <c r="T10" s="2">
        <f t="shared" si="9"/>
        <v>0</v>
      </c>
      <c r="U10" s="2">
        <f t="shared" si="10"/>
        <v>2</v>
      </c>
    </row>
    <row r="11" spans="1:21" ht="12.75">
      <c r="A11" s="74">
        <v>6</v>
      </c>
      <c r="B11" s="77" t="str">
        <f>B2</f>
        <v>Schönfeld/Jungclaus</v>
      </c>
      <c r="C11" s="78" t="str">
        <f>B3</f>
        <v>Löw/Tresselt</v>
      </c>
      <c r="D11" s="2">
        <v>6</v>
      </c>
      <c r="E11" s="2">
        <v>0</v>
      </c>
      <c r="F11" s="2">
        <v>3</v>
      </c>
      <c r="G11" s="2">
        <v>6</v>
      </c>
      <c r="H11" s="2">
        <v>6</v>
      </c>
      <c r="I11" s="2">
        <v>4</v>
      </c>
      <c r="J11">
        <f t="shared" si="0"/>
        <v>1</v>
      </c>
      <c r="K11">
        <f t="shared" si="1"/>
        <v>0</v>
      </c>
      <c r="L11">
        <f t="shared" si="2"/>
        <v>1</v>
      </c>
      <c r="M11">
        <f t="shared" si="3"/>
        <v>0</v>
      </c>
      <c r="N11">
        <f t="shared" si="4"/>
        <v>1</v>
      </c>
      <c r="O11">
        <f t="shared" si="5"/>
        <v>0</v>
      </c>
      <c r="P11" s="2">
        <f t="shared" si="6"/>
        <v>2</v>
      </c>
      <c r="Q11" s="2">
        <f t="shared" si="7"/>
        <v>1</v>
      </c>
      <c r="R11" s="2">
        <f t="shared" si="8"/>
        <v>15</v>
      </c>
      <c r="S11" s="2">
        <f t="shared" si="8"/>
        <v>10</v>
      </c>
      <c r="T11" s="2">
        <f t="shared" si="9"/>
        <v>2</v>
      </c>
      <c r="U11" s="2">
        <f t="shared" si="10"/>
        <v>0</v>
      </c>
    </row>
    <row r="12" spans="2:3" ht="12.75">
      <c r="B12" s="5"/>
      <c r="C12" s="5"/>
    </row>
    <row r="13" spans="2:3" ht="12.75">
      <c r="B13" s="5"/>
      <c r="C13" s="5"/>
    </row>
    <row r="14" spans="2:3" ht="13.5" thickBot="1">
      <c r="B14" s="80" t="s">
        <v>5</v>
      </c>
      <c r="C14" s="5"/>
    </row>
    <row r="15" spans="2:9" ht="13.5" thickBot="1">
      <c r="B15" s="5"/>
      <c r="C15" s="81"/>
      <c r="D15" s="82" t="s">
        <v>4</v>
      </c>
      <c r="E15" s="83"/>
      <c r="F15" s="82" t="s">
        <v>0</v>
      </c>
      <c r="G15" s="83"/>
      <c r="H15" s="84" t="s">
        <v>6</v>
      </c>
      <c r="I15" s="83"/>
    </row>
    <row r="16" spans="2:9" ht="13.5" thickBot="1">
      <c r="B16" s="6"/>
      <c r="C16" s="85" t="str">
        <f>B1</f>
        <v>Pohlmann/Golliat</v>
      </c>
      <c r="D16" s="86">
        <f>SUM(T6,T8,T10)</f>
        <v>0</v>
      </c>
      <c r="E16" s="87"/>
      <c r="F16" s="88">
        <f>SUM(P6,P8,P10)</f>
        <v>0</v>
      </c>
      <c r="G16" s="89">
        <f>SUM(Q6,Q8,Q10)</f>
        <v>2</v>
      </c>
      <c r="H16" s="90">
        <f>SUM(R6,R8,R10)</f>
        <v>6</v>
      </c>
      <c r="I16" s="89">
        <f>SUM(S6,S8,S10)</f>
        <v>13</v>
      </c>
    </row>
    <row r="17" spans="2:9" ht="13.5" thickBot="1">
      <c r="B17" s="6"/>
      <c r="C17" s="91" t="str">
        <f>B2</f>
        <v>Schönfeld/Jungclaus</v>
      </c>
      <c r="D17" s="86">
        <f>SUM(U6,T9,T11)</f>
        <v>2</v>
      </c>
      <c r="E17" s="87"/>
      <c r="F17" s="88">
        <f>SUM(Q6,P9,P11)</f>
        <v>2</v>
      </c>
      <c r="G17" s="89">
        <f>SUM(P6,Q9,Q11)</f>
        <v>1</v>
      </c>
      <c r="H17" s="90">
        <f>SUM(S6,R9,R11)</f>
        <v>15</v>
      </c>
      <c r="I17" s="89">
        <f>SUM(R6,S9,S11)</f>
        <v>10</v>
      </c>
    </row>
    <row r="18" spans="2:9" ht="13.5" thickBot="1">
      <c r="B18" s="6"/>
      <c r="C18" s="92" t="str">
        <f>B3</f>
        <v>Löw/Tresselt</v>
      </c>
      <c r="D18" s="86">
        <f>SUM(T7,U8,U11)</f>
        <v>0</v>
      </c>
      <c r="E18" s="87"/>
      <c r="F18" s="88">
        <f>SUM(P7,Q8,Q11)</f>
        <v>1</v>
      </c>
      <c r="G18" s="89">
        <f>SUM(Q7,P8,P11)</f>
        <v>2</v>
      </c>
      <c r="H18" s="90">
        <f>SUM(R7,S8,S11)</f>
        <v>10</v>
      </c>
      <c r="I18" s="89">
        <f>SUM(S7,R8,R11)</f>
        <v>15</v>
      </c>
    </row>
    <row r="19" spans="2:9" ht="13.5" thickBot="1">
      <c r="B19" s="6"/>
      <c r="C19" s="93" t="str">
        <f>B4</f>
        <v>Schmitt/Schmitt</v>
      </c>
      <c r="D19" s="86">
        <f>SUM(U7,U9,U10)</f>
        <v>2</v>
      </c>
      <c r="E19" s="87"/>
      <c r="F19" s="88">
        <f>SUM(Q7,Q9,Q10)</f>
        <v>2</v>
      </c>
      <c r="G19" s="89">
        <f>SUM(P7,P9,P10)</f>
        <v>0</v>
      </c>
      <c r="H19" s="90">
        <f>SUM(S7,S9,S10)</f>
        <v>13</v>
      </c>
      <c r="I19" s="89">
        <f>SUM(R7,R9,R10)</f>
        <v>6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&amp;LTC Tornesch&amp;CClubmeisterschaften
2008</oddHeader>
    <oddFooter xml:space="preserve">&amp;L&amp;A&amp;R&amp;D &amp;T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 topLeftCell="A1">
      <selection activeCell="B23" sqref="B23"/>
    </sheetView>
  </sheetViews>
  <sheetFormatPr defaultColWidth="11.421875" defaultRowHeight="12.75"/>
  <cols>
    <col min="2" max="3" width="18.85156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8" t="s">
        <v>24</v>
      </c>
      <c r="C1" s="5"/>
    </row>
    <row r="2" spans="1:3" ht="12.75">
      <c r="A2" s="1">
        <v>2</v>
      </c>
      <c r="B2" s="10" t="s">
        <v>25</v>
      </c>
      <c r="C2" s="5"/>
    </row>
    <row r="3" spans="1:3" ht="12.75">
      <c r="A3" s="1">
        <v>3</v>
      </c>
      <c r="B3" s="12" t="s">
        <v>7</v>
      </c>
      <c r="C3" s="5"/>
    </row>
    <row r="4" spans="1:3" ht="12.75">
      <c r="A4" s="1">
        <v>4</v>
      </c>
      <c r="B4" s="46" t="s">
        <v>8</v>
      </c>
      <c r="C4" s="5"/>
    </row>
    <row r="5" spans="1:3" ht="12.75">
      <c r="A5" s="1">
        <v>5</v>
      </c>
      <c r="B5" s="17" t="s">
        <v>9</v>
      </c>
      <c r="C5" s="5"/>
    </row>
    <row r="6" spans="1:21" ht="12.75">
      <c r="A6" s="1"/>
      <c r="B6" s="5"/>
      <c r="C6" s="5"/>
      <c r="D6" s="65" t="s">
        <v>1</v>
      </c>
      <c r="E6" s="66"/>
      <c r="F6" s="65" t="s">
        <v>2</v>
      </c>
      <c r="G6" s="66"/>
      <c r="H6" s="67" t="s">
        <v>3</v>
      </c>
      <c r="I6" s="66"/>
      <c r="P6" s="61" t="s">
        <v>0</v>
      </c>
      <c r="Q6" s="61"/>
      <c r="R6" s="61" t="s">
        <v>6</v>
      </c>
      <c r="S6" s="61"/>
      <c r="T6" s="61" t="s">
        <v>4</v>
      </c>
      <c r="U6" s="61"/>
    </row>
    <row r="7" spans="1:21" ht="12.75">
      <c r="A7" s="1">
        <v>1</v>
      </c>
      <c r="B7" s="9" t="str">
        <f>B1</f>
        <v>N.Pomm/W.Glasner</v>
      </c>
      <c r="C7" s="11" t="str">
        <f>B2</f>
        <v>Jungclaus/Lehmann</v>
      </c>
      <c r="D7" s="2">
        <v>7</v>
      </c>
      <c r="E7" s="2">
        <v>6</v>
      </c>
      <c r="F7" s="2">
        <v>3</v>
      </c>
      <c r="G7" s="2">
        <v>6</v>
      </c>
      <c r="H7" s="2">
        <v>2</v>
      </c>
      <c r="I7" s="2">
        <v>6</v>
      </c>
      <c r="J7">
        <f aca="true" t="shared" si="0" ref="J7:J16">IF(D7&gt;E7,1,0)</f>
        <v>1</v>
      </c>
      <c r="K7">
        <f aca="true" t="shared" si="1" ref="K7:K16">IF(F7&gt;G7,1,0)</f>
        <v>0</v>
      </c>
      <c r="L7">
        <f aca="true" t="shared" si="2" ref="L7:L16">IF(H7&gt;I7,1,0)</f>
        <v>0</v>
      </c>
      <c r="M7">
        <f aca="true" t="shared" si="3" ref="M7:M16">IF(E7&gt;D7,1,0)</f>
        <v>0</v>
      </c>
      <c r="N7">
        <f aca="true" t="shared" si="4" ref="N7:N16">IF(G7&gt;F7,1,0)</f>
        <v>1</v>
      </c>
      <c r="O7">
        <f aca="true" t="shared" si="5" ref="O7:O16">IF(I7&gt;H7,1,0)</f>
        <v>1</v>
      </c>
      <c r="P7" s="2">
        <f aca="true" t="shared" si="6" ref="P7:P16">SUM(J7:L7)</f>
        <v>1</v>
      </c>
      <c r="Q7" s="2">
        <f aca="true" t="shared" si="7" ref="Q7:Q16">SUM(M7:O7)</f>
        <v>2</v>
      </c>
      <c r="R7" s="2">
        <f aca="true" t="shared" si="8" ref="R7:R16">SUM(D7,F7,H7)</f>
        <v>12</v>
      </c>
      <c r="S7" s="2">
        <f aca="true" t="shared" si="9" ref="S7:S16">SUM(E7,G7,I7)</f>
        <v>18</v>
      </c>
      <c r="T7" s="2">
        <f aca="true" t="shared" si="10" ref="T7:T16">IF(P7&gt;Q7,2,0)</f>
        <v>0</v>
      </c>
      <c r="U7" s="2">
        <f aca="true" t="shared" si="11" ref="U7:U16">IF(Q7&gt;P7,2,0)</f>
        <v>2</v>
      </c>
    </row>
    <row r="8" spans="1:21" ht="12.75">
      <c r="A8" s="1">
        <v>2</v>
      </c>
      <c r="B8" s="13" t="str">
        <f>B3</f>
        <v>Sommer/C.Witt</v>
      </c>
      <c r="C8" s="47" t="str">
        <f>B4</f>
        <v>Last/Last</v>
      </c>
      <c r="D8" s="2">
        <v>7</v>
      </c>
      <c r="E8" s="2">
        <v>6</v>
      </c>
      <c r="F8" s="2">
        <v>6</v>
      </c>
      <c r="G8" s="2">
        <v>2</v>
      </c>
      <c r="H8" s="2"/>
      <c r="I8" s="2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2">
        <f t="shared" si="6"/>
        <v>2</v>
      </c>
      <c r="Q8" s="2">
        <f t="shared" si="7"/>
        <v>0</v>
      </c>
      <c r="R8" s="2">
        <f t="shared" si="8"/>
        <v>13</v>
      </c>
      <c r="S8" s="2">
        <f t="shared" si="9"/>
        <v>8</v>
      </c>
      <c r="T8" s="2">
        <f t="shared" si="10"/>
        <v>2</v>
      </c>
      <c r="U8" s="2">
        <f t="shared" si="11"/>
        <v>0</v>
      </c>
    </row>
    <row r="9" spans="1:21" ht="12.75">
      <c r="A9" s="1">
        <v>3</v>
      </c>
      <c r="B9" s="18" t="str">
        <f>B5</f>
        <v>S.Pomm/R.Witt</v>
      </c>
      <c r="C9" s="9" t="str">
        <f>B1</f>
        <v>N.Pomm/W.Glasner</v>
      </c>
      <c r="D9" s="2">
        <v>6</v>
      </c>
      <c r="E9" s="2">
        <v>4</v>
      </c>
      <c r="F9" s="2">
        <v>1</v>
      </c>
      <c r="G9" s="2">
        <v>6</v>
      </c>
      <c r="H9" s="2">
        <v>1</v>
      </c>
      <c r="I9" s="2">
        <v>6</v>
      </c>
      <c r="J9">
        <f t="shared" si="0"/>
        <v>1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1</v>
      </c>
      <c r="O9">
        <f t="shared" si="5"/>
        <v>1</v>
      </c>
      <c r="P9" s="2">
        <f t="shared" si="6"/>
        <v>1</v>
      </c>
      <c r="Q9" s="2">
        <f t="shared" si="7"/>
        <v>2</v>
      </c>
      <c r="R9" s="2">
        <f t="shared" si="8"/>
        <v>8</v>
      </c>
      <c r="S9" s="2">
        <f t="shared" si="9"/>
        <v>16</v>
      </c>
      <c r="T9" s="2">
        <f t="shared" si="10"/>
        <v>0</v>
      </c>
      <c r="U9" s="2">
        <f t="shared" si="11"/>
        <v>2</v>
      </c>
    </row>
    <row r="10" spans="1:21" ht="12.75">
      <c r="A10" s="1">
        <v>4</v>
      </c>
      <c r="B10" s="11" t="str">
        <f>B2</f>
        <v>Jungclaus/Lehmann</v>
      </c>
      <c r="C10" s="13" t="str">
        <f>B3</f>
        <v>Sommer/C.Witt</v>
      </c>
      <c r="D10" s="2">
        <v>2</v>
      </c>
      <c r="E10" s="2">
        <v>6</v>
      </c>
      <c r="F10" s="2">
        <v>2</v>
      </c>
      <c r="G10" s="2">
        <v>6</v>
      </c>
      <c r="H10" s="2"/>
      <c r="I10" s="2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2">
        <f t="shared" si="6"/>
        <v>0</v>
      </c>
      <c r="Q10" s="2">
        <f t="shared" si="7"/>
        <v>2</v>
      </c>
      <c r="R10" s="2">
        <f t="shared" si="8"/>
        <v>4</v>
      </c>
      <c r="S10" s="2">
        <f t="shared" si="9"/>
        <v>12</v>
      </c>
      <c r="T10" s="2">
        <f t="shared" si="10"/>
        <v>0</v>
      </c>
      <c r="U10" s="2">
        <f t="shared" si="11"/>
        <v>2</v>
      </c>
    </row>
    <row r="11" spans="1:21" ht="12.75">
      <c r="A11" s="1">
        <v>5</v>
      </c>
      <c r="B11" s="47" t="str">
        <f>B4</f>
        <v>Last/Last</v>
      </c>
      <c r="C11" s="18" t="str">
        <f>B5</f>
        <v>S.Pomm/R.Witt</v>
      </c>
      <c r="D11" s="2">
        <v>7</v>
      </c>
      <c r="E11" s="2">
        <v>5</v>
      </c>
      <c r="F11" s="2">
        <v>0</v>
      </c>
      <c r="G11" s="2">
        <v>6</v>
      </c>
      <c r="H11" s="2">
        <v>6</v>
      </c>
      <c r="I11" s="2">
        <v>1</v>
      </c>
      <c r="J11">
        <f t="shared" si="0"/>
        <v>1</v>
      </c>
      <c r="K11">
        <f t="shared" si="1"/>
        <v>0</v>
      </c>
      <c r="L11">
        <f t="shared" si="2"/>
        <v>1</v>
      </c>
      <c r="M11">
        <f t="shared" si="3"/>
        <v>0</v>
      </c>
      <c r="N11">
        <f t="shared" si="4"/>
        <v>1</v>
      </c>
      <c r="O11">
        <f t="shared" si="5"/>
        <v>0</v>
      </c>
      <c r="P11" s="2">
        <f t="shared" si="6"/>
        <v>2</v>
      </c>
      <c r="Q11" s="2">
        <f t="shared" si="7"/>
        <v>1</v>
      </c>
      <c r="R11" s="2">
        <f t="shared" si="8"/>
        <v>13</v>
      </c>
      <c r="S11" s="2">
        <f t="shared" si="9"/>
        <v>12</v>
      </c>
      <c r="T11" s="2">
        <f t="shared" si="10"/>
        <v>2</v>
      </c>
      <c r="U11" s="2">
        <f t="shared" si="11"/>
        <v>0</v>
      </c>
    </row>
    <row r="12" spans="1:21" ht="12.75">
      <c r="A12" s="1">
        <v>6</v>
      </c>
      <c r="B12" s="9" t="str">
        <f>B1</f>
        <v>N.Pomm/W.Glasner</v>
      </c>
      <c r="C12" s="13" t="str">
        <f>B3</f>
        <v>Sommer/C.Witt</v>
      </c>
      <c r="D12" s="2">
        <v>6</v>
      </c>
      <c r="E12" s="2">
        <v>7</v>
      </c>
      <c r="F12" s="2">
        <v>3</v>
      </c>
      <c r="G12" s="2">
        <v>6</v>
      </c>
      <c r="H12" s="2"/>
      <c r="I12" s="2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1</v>
      </c>
      <c r="N12">
        <f t="shared" si="4"/>
        <v>1</v>
      </c>
      <c r="O12">
        <f t="shared" si="5"/>
        <v>0</v>
      </c>
      <c r="P12" s="2">
        <f t="shared" si="6"/>
        <v>0</v>
      </c>
      <c r="Q12" s="2">
        <f t="shared" si="7"/>
        <v>2</v>
      </c>
      <c r="R12" s="2">
        <f t="shared" si="8"/>
        <v>9</v>
      </c>
      <c r="S12" s="2">
        <f t="shared" si="9"/>
        <v>13</v>
      </c>
      <c r="T12" s="2">
        <f t="shared" si="10"/>
        <v>0</v>
      </c>
      <c r="U12" s="2">
        <f t="shared" si="11"/>
        <v>2</v>
      </c>
    </row>
    <row r="13" spans="1:21" ht="12.75">
      <c r="A13" s="1">
        <v>7</v>
      </c>
      <c r="B13" s="11" t="str">
        <f>B2</f>
        <v>Jungclaus/Lehmann</v>
      </c>
      <c r="C13" s="47" t="str">
        <f>B4</f>
        <v>Last/Last</v>
      </c>
      <c r="D13" s="2">
        <v>4</v>
      </c>
      <c r="E13" s="2">
        <v>6</v>
      </c>
      <c r="F13" s="2">
        <v>6</v>
      </c>
      <c r="G13" s="2">
        <v>4</v>
      </c>
      <c r="H13" s="2">
        <v>2</v>
      </c>
      <c r="I13" s="2">
        <v>6</v>
      </c>
      <c r="J13">
        <f t="shared" si="0"/>
        <v>0</v>
      </c>
      <c r="K13">
        <f t="shared" si="1"/>
        <v>1</v>
      </c>
      <c r="L13">
        <f t="shared" si="2"/>
        <v>0</v>
      </c>
      <c r="M13">
        <f t="shared" si="3"/>
        <v>1</v>
      </c>
      <c r="N13">
        <f t="shared" si="4"/>
        <v>0</v>
      </c>
      <c r="O13">
        <f t="shared" si="5"/>
        <v>1</v>
      </c>
      <c r="P13" s="2">
        <f t="shared" si="6"/>
        <v>1</v>
      </c>
      <c r="Q13" s="2">
        <f t="shared" si="7"/>
        <v>2</v>
      </c>
      <c r="R13" s="2">
        <f t="shared" si="8"/>
        <v>12</v>
      </c>
      <c r="S13" s="2">
        <f t="shared" si="9"/>
        <v>16</v>
      </c>
      <c r="T13" s="2">
        <f t="shared" si="10"/>
        <v>0</v>
      </c>
      <c r="U13" s="2">
        <f t="shared" si="11"/>
        <v>2</v>
      </c>
    </row>
    <row r="14" spans="1:21" ht="12.75">
      <c r="A14" s="1">
        <v>8</v>
      </c>
      <c r="B14" s="18" t="str">
        <f>B5</f>
        <v>S.Pomm/R.Witt</v>
      </c>
      <c r="C14" s="13" t="str">
        <f>B3</f>
        <v>Sommer/C.Witt</v>
      </c>
      <c r="D14" s="2">
        <v>0</v>
      </c>
      <c r="E14" s="2">
        <v>6</v>
      </c>
      <c r="F14" s="2">
        <v>2</v>
      </c>
      <c r="G14" s="2">
        <v>6</v>
      </c>
      <c r="H14" s="2"/>
      <c r="I14" s="2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1</v>
      </c>
      <c r="N14">
        <f t="shared" si="4"/>
        <v>1</v>
      </c>
      <c r="O14">
        <f t="shared" si="5"/>
        <v>0</v>
      </c>
      <c r="P14" s="2">
        <f t="shared" si="6"/>
        <v>0</v>
      </c>
      <c r="Q14" s="2">
        <f t="shared" si="7"/>
        <v>2</v>
      </c>
      <c r="R14" s="2">
        <f t="shared" si="8"/>
        <v>2</v>
      </c>
      <c r="S14" s="2">
        <f t="shared" si="9"/>
        <v>12</v>
      </c>
      <c r="T14" s="2">
        <f t="shared" si="10"/>
        <v>0</v>
      </c>
      <c r="U14" s="2">
        <f t="shared" si="11"/>
        <v>2</v>
      </c>
    </row>
    <row r="15" spans="1:21" ht="12.75">
      <c r="A15" s="1">
        <v>9</v>
      </c>
      <c r="B15" s="9" t="str">
        <f>B1</f>
        <v>N.Pomm/W.Glasner</v>
      </c>
      <c r="C15" s="47" t="str">
        <f>B4</f>
        <v>Last/Last</v>
      </c>
      <c r="D15" s="2">
        <v>6</v>
      </c>
      <c r="E15" s="2">
        <v>4</v>
      </c>
      <c r="F15" s="2">
        <v>6</v>
      </c>
      <c r="G15" s="2">
        <v>7</v>
      </c>
      <c r="H15" s="2">
        <v>6</v>
      </c>
      <c r="I15" s="2">
        <v>4</v>
      </c>
      <c r="J15">
        <f t="shared" si="0"/>
        <v>1</v>
      </c>
      <c r="K15">
        <f t="shared" si="1"/>
        <v>0</v>
      </c>
      <c r="L15">
        <f t="shared" si="2"/>
        <v>1</v>
      </c>
      <c r="M15">
        <f t="shared" si="3"/>
        <v>0</v>
      </c>
      <c r="N15">
        <f t="shared" si="4"/>
        <v>1</v>
      </c>
      <c r="O15">
        <f t="shared" si="5"/>
        <v>0</v>
      </c>
      <c r="P15" s="2">
        <f t="shared" si="6"/>
        <v>2</v>
      </c>
      <c r="Q15" s="2">
        <f t="shared" si="7"/>
        <v>1</v>
      </c>
      <c r="R15" s="2">
        <f t="shared" si="8"/>
        <v>18</v>
      </c>
      <c r="S15" s="2">
        <f t="shared" si="9"/>
        <v>15</v>
      </c>
      <c r="T15" s="2">
        <f t="shared" si="10"/>
        <v>2</v>
      </c>
      <c r="U15" s="2">
        <f t="shared" si="11"/>
        <v>0</v>
      </c>
    </row>
    <row r="16" spans="1:21" ht="12.75">
      <c r="A16" s="1">
        <v>10</v>
      </c>
      <c r="B16" s="11" t="str">
        <f>B2</f>
        <v>Jungclaus/Lehmann</v>
      </c>
      <c r="C16" s="18" t="str">
        <f>B5</f>
        <v>S.Pomm/R.Witt</v>
      </c>
      <c r="D16" s="2">
        <v>6</v>
      </c>
      <c r="E16" s="2">
        <v>1</v>
      </c>
      <c r="F16" s="2">
        <v>0</v>
      </c>
      <c r="G16" s="2">
        <v>6</v>
      </c>
      <c r="H16" s="2">
        <v>6</v>
      </c>
      <c r="I16" s="2">
        <v>3</v>
      </c>
      <c r="J16">
        <f t="shared" si="0"/>
        <v>1</v>
      </c>
      <c r="K16">
        <f t="shared" si="1"/>
        <v>0</v>
      </c>
      <c r="L16">
        <f t="shared" si="2"/>
        <v>1</v>
      </c>
      <c r="M16">
        <f t="shared" si="3"/>
        <v>0</v>
      </c>
      <c r="N16">
        <f t="shared" si="4"/>
        <v>1</v>
      </c>
      <c r="O16">
        <f t="shared" si="5"/>
        <v>0</v>
      </c>
      <c r="P16" s="2">
        <f t="shared" si="6"/>
        <v>2</v>
      </c>
      <c r="Q16" s="2">
        <f t="shared" si="7"/>
        <v>1</v>
      </c>
      <c r="R16" s="2">
        <f t="shared" si="8"/>
        <v>12</v>
      </c>
      <c r="S16" s="2">
        <f t="shared" si="9"/>
        <v>10</v>
      </c>
      <c r="T16" s="2">
        <f t="shared" si="10"/>
        <v>2</v>
      </c>
      <c r="U16" s="2">
        <f t="shared" si="11"/>
        <v>0</v>
      </c>
    </row>
    <row r="19" ht="12.75">
      <c r="B19" s="3" t="s">
        <v>5</v>
      </c>
    </row>
    <row r="20" spans="3:9" ht="12.75">
      <c r="C20" s="1"/>
      <c r="D20" s="62" t="s">
        <v>4</v>
      </c>
      <c r="E20" s="63"/>
      <c r="F20" s="64" t="s">
        <v>0</v>
      </c>
      <c r="G20" s="63"/>
      <c r="H20" s="64" t="s">
        <v>6</v>
      </c>
      <c r="I20" s="63"/>
    </row>
    <row r="21" spans="2:9" ht="12.75">
      <c r="B21" s="6">
        <v>2</v>
      </c>
      <c r="C21" s="14" t="str">
        <f>B1</f>
        <v>N.Pomm/W.Glasner</v>
      </c>
      <c r="D21" s="68">
        <f>SUM(T7,U9,T12,T15)</f>
        <v>4</v>
      </c>
      <c r="E21" s="68"/>
      <c r="F21" s="7">
        <f>SUM(P7,Q9,P12,P15)</f>
        <v>5</v>
      </c>
      <c r="G21" s="7">
        <f>SUM(Q7,P9,Q12,Q15)</f>
        <v>6</v>
      </c>
      <c r="H21" s="7">
        <f>SUM(R7,S9,R12,R15)</f>
        <v>55</v>
      </c>
      <c r="I21" s="7">
        <f>SUM(S7,R9,S12,S15)</f>
        <v>54</v>
      </c>
    </row>
    <row r="22" spans="2:9" ht="12.75">
      <c r="B22" s="6">
        <v>4</v>
      </c>
      <c r="C22" s="15" t="str">
        <f>B2</f>
        <v>Jungclaus/Lehmann</v>
      </c>
      <c r="D22" s="68">
        <f>SUM(U7,T10,T13,T16)</f>
        <v>4</v>
      </c>
      <c r="E22" s="68"/>
      <c r="F22" s="7">
        <f>SUM(Q7,P10,P13,P16)</f>
        <v>5</v>
      </c>
      <c r="G22" s="7">
        <f>SUM(P7,Q10,Q13,Q16)</f>
        <v>6</v>
      </c>
      <c r="H22" s="7">
        <f>SUM(S7,R10,R13,R16)</f>
        <v>46</v>
      </c>
      <c r="I22" s="7">
        <f>SUM(R7,S10,S13,S16)</f>
        <v>50</v>
      </c>
    </row>
    <row r="23" spans="2:21" ht="12.75">
      <c r="B23" s="6">
        <v>1</v>
      </c>
      <c r="C23" s="16" t="str">
        <f>B3</f>
        <v>Sommer/C.Witt</v>
      </c>
      <c r="D23" s="68">
        <f>SUM(T8,U10,U12,U14)</f>
        <v>8</v>
      </c>
      <c r="E23" s="68"/>
      <c r="F23" s="7">
        <f>SUM(P8,Q10,Q12,Q14)</f>
        <v>8</v>
      </c>
      <c r="G23" s="7">
        <f>SUM(Q8,P10,P12,P14)</f>
        <v>0</v>
      </c>
      <c r="H23" s="7">
        <f>SUM(R8,S10,S12,S14)</f>
        <v>50</v>
      </c>
      <c r="I23" s="7">
        <f>SUM(S8,R10,R12,R14)</f>
        <v>23</v>
      </c>
      <c r="U23" s="4"/>
    </row>
    <row r="24" spans="2:9" ht="12.75">
      <c r="B24" s="6">
        <v>3</v>
      </c>
      <c r="C24" s="48" t="str">
        <f>B4</f>
        <v>Last/Last</v>
      </c>
      <c r="D24" s="68">
        <f>SUM(U8,T11,U13,U15)</f>
        <v>4</v>
      </c>
      <c r="E24" s="68"/>
      <c r="F24" s="7">
        <f>SUM(Q8,P11,Q13,Q15)</f>
        <v>5</v>
      </c>
      <c r="G24" s="7">
        <f>SUM(P8,Q11,P13,P15)</f>
        <v>6</v>
      </c>
      <c r="H24" s="7">
        <f>SUM(S8,R11,S13,S15)</f>
        <v>52</v>
      </c>
      <c r="I24" s="7">
        <f>SUM(R8,S11,R13,R15)</f>
        <v>55</v>
      </c>
    </row>
    <row r="25" spans="2:9" ht="12.75">
      <c r="B25" s="6">
        <v>5</v>
      </c>
      <c r="C25" s="49" t="str">
        <f>B5</f>
        <v>S.Pomm/R.Witt</v>
      </c>
      <c r="D25" s="68">
        <f>SUM(T9,U11,T14,U16)</f>
        <v>0</v>
      </c>
      <c r="E25" s="68"/>
      <c r="F25" s="7">
        <f>SUM(P9,Q11,P14,Q16)</f>
        <v>3</v>
      </c>
      <c r="G25" s="7">
        <f>SUM(Q9,P11,Q14,P16)</f>
        <v>8</v>
      </c>
      <c r="H25" s="7">
        <f>SUM(R9,S11,R14,S16)</f>
        <v>32</v>
      </c>
      <c r="I25" s="7">
        <f>SUM(S9,R11,S14,R16)</f>
        <v>53</v>
      </c>
    </row>
  </sheetData>
  <mergeCells count="14">
    <mergeCell ref="D25:E25"/>
    <mergeCell ref="D21:E21"/>
    <mergeCell ref="D22:E22"/>
    <mergeCell ref="D23:E23"/>
    <mergeCell ref="D24:E24"/>
    <mergeCell ref="R6:S6"/>
    <mergeCell ref="T6:U6"/>
    <mergeCell ref="D20:E20"/>
    <mergeCell ref="F20:G20"/>
    <mergeCell ref="H20:I20"/>
    <mergeCell ref="D6:E6"/>
    <mergeCell ref="F6:G6"/>
    <mergeCell ref="H6:I6"/>
    <mergeCell ref="P6:Q6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&amp;CClubmeisterschaften
2008</oddHeader>
    <oddFooter>&amp;L&amp;A&amp;R&amp;D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Turniere</dc:title>
  <dc:subject/>
  <dc:creator>Klaus Piepenhagen</dc:creator>
  <cp:keywords/>
  <dc:description>5-er Gruppe</dc:description>
  <cp:lastModifiedBy>Klaus</cp:lastModifiedBy>
  <cp:lastPrinted>2008-09-19T18:24:06Z</cp:lastPrinted>
  <dcterms:created xsi:type="dcterms:W3CDTF">2006-12-30T18:11:56Z</dcterms:created>
  <dcterms:modified xsi:type="dcterms:W3CDTF">2014-10-29T11:39:26Z</dcterms:modified>
  <cp:category>Tennis</cp:category>
  <cp:version/>
  <cp:contentType/>
  <cp:contentStatus/>
</cp:coreProperties>
</file>