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aus\Tennis\CM_Spielpläne\"/>
    </mc:Choice>
  </mc:AlternateContent>
  <bookViews>
    <workbookView xWindow="360" yWindow="30" windowWidth="11595" windowHeight="9210" tabRatio="831" activeTab="5"/>
  </bookViews>
  <sheets>
    <sheet name="Herren" sheetId="1" r:id="rId1"/>
    <sheet name="Herren 40" sheetId="2" r:id="rId2"/>
    <sheet name="Herren40-B" sheetId="4" r:id="rId3"/>
    <sheet name="Damen30-40" sheetId="3" r:id="rId4"/>
    <sheet name="Damen3040-B" sheetId="6" r:id="rId5"/>
    <sheet name="Jüngsten" sheetId="11" r:id="rId6"/>
    <sheet name="Bambina" sheetId="10" r:id="rId7"/>
    <sheet name="Bambino" sheetId="9" r:id="rId8"/>
    <sheet name="Juniorinnen" sheetId="8" r:id="rId9"/>
    <sheet name="Junioren" sheetId="7" r:id="rId10"/>
  </sheets>
  <calcPr calcId="152511"/>
</workbook>
</file>

<file path=xl/calcChain.xml><?xml version="1.0" encoding="utf-8"?>
<calcChain xmlns="http://schemas.openxmlformats.org/spreadsheetml/2006/main">
  <c r="C19" i="11" l="1"/>
  <c r="C18" i="11"/>
  <c r="C17" i="11"/>
  <c r="H16" i="11"/>
  <c r="C16" i="11"/>
  <c r="S11" i="11"/>
  <c r="R11" i="11"/>
  <c r="O11" i="11"/>
  <c r="N11" i="11"/>
  <c r="M11" i="11"/>
  <c r="Q11" i="11" s="1"/>
  <c r="L11" i="11"/>
  <c r="K11" i="11"/>
  <c r="J11" i="11"/>
  <c r="P11" i="11" s="1"/>
  <c r="T11" i="11" s="1"/>
  <c r="C11" i="11"/>
  <c r="B11" i="11"/>
  <c r="S10" i="11"/>
  <c r="R10" i="11"/>
  <c r="O10" i="11"/>
  <c r="N10" i="11"/>
  <c r="M10" i="11"/>
  <c r="Q10" i="11" s="1"/>
  <c r="U10" i="11" s="1"/>
  <c r="L10" i="11"/>
  <c r="P10" i="11" s="1"/>
  <c r="K10" i="11"/>
  <c r="J10" i="11"/>
  <c r="C10" i="11"/>
  <c r="B10" i="11"/>
  <c r="S9" i="11"/>
  <c r="R9" i="11"/>
  <c r="O9" i="11"/>
  <c r="N9" i="11"/>
  <c r="M9" i="11"/>
  <c r="Q9" i="11" s="1"/>
  <c r="L9" i="11"/>
  <c r="K9" i="11"/>
  <c r="J9" i="11"/>
  <c r="P9" i="11" s="1"/>
  <c r="T9" i="11" s="1"/>
  <c r="C9" i="11"/>
  <c r="B9" i="11"/>
  <c r="S8" i="11"/>
  <c r="R8" i="11"/>
  <c r="O8" i="11"/>
  <c r="N8" i="11"/>
  <c r="M8" i="11"/>
  <c r="Q8" i="11" s="1"/>
  <c r="U8" i="11" s="1"/>
  <c r="L8" i="11"/>
  <c r="P8" i="11" s="1"/>
  <c r="K8" i="11"/>
  <c r="J8" i="11"/>
  <c r="C8" i="11"/>
  <c r="B8" i="11"/>
  <c r="S7" i="11"/>
  <c r="H19" i="11" s="1"/>
  <c r="R7" i="11"/>
  <c r="I19" i="11" s="1"/>
  <c r="O7" i="11"/>
  <c r="N7" i="11"/>
  <c r="M7" i="11"/>
  <c r="Q7" i="11" s="1"/>
  <c r="L7" i="11"/>
  <c r="K7" i="11"/>
  <c r="J7" i="11"/>
  <c r="P7" i="11" s="1"/>
  <c r="C7" i="11"/>
  <c r="B7" i="11"/>
  <c r="S6" i="11"/>
  <c r="H17" i="11" s="1"/>
  <c r="R6" i="11"/>
  <c r="I17" i="11" s="1"/>
  <c r="O6" i="11"/>
  <c r="N6" i="11"/>
  <c r="M6" i="11"/>
  <c r="Q6" i="11" s="1"/>
  <c r="L6" i="11"/>
  <c r="P6" i="11" s="1"/>
  <c r="K6" i="11"/>
  <c r="J6" i="11"/>
  <c r="C6" i="11"/>
  <c r="B6" i="11"/>
  <c r="C19" i="10"/>
  <c r="C18" i="10"/>
  <c r="C17" i="10"/>
  <c r="H16" i="10"/>
  <c r="C16" i="10"/>
  <c r="S11" i="10"/>
  <c r="R11" i="10"/>
  <c r="O11" i="10"/>
  <c r="N11" i="10"/>
  <c r="M11" i="10"/>
  <c r="Q11" i="10" s="1"/>
  <c r="U11" i="10" s="1"/>
  <c r="L11" i="10"/>
  <c r="K11" i="10"/>
  <c r="J11" i="10"/>
  <c r="P11" i="10" s="1"/>
  <c r="C11" i="10"/>
  <c r="B11" i="10"/>
  <c r="S10" i="10"/>
  <c r="R10" i="10"/>
  <c r="O10" i="10"/>
  <c r="N10" i="10"/>
  <c r="M10" i="10"/>
  <c r="Q10" i="10" s="1"/>
  <c r="U10" i="10" s="1"/>
  <c r="L10" i="10"/>
  <c r="P10" i="10" s="1"/>
  <c r="K10" i="10"/>
  <c r="J10" i="10"/>
  <c r="C10" i="10"/>
  <c r="B10" i="10"/>
  <c r="S9" i="10"/>
  <c r="R9" i="10"/>
  <c r="O9" i="10"/>
  <c r="N9" i="10"/>
  <c r="M9" i="10"/>
  <c r="Q9" i="10" s="1"/>
  <c r="U9" i="10" s="1"/>
  <c r="L9" i="10"/>
  <c r="K9" i="10"/>
  <c r="J9" i="10"/>
  <c r="P9" i="10" s="1"/>
  <c r="C9" i="10"/>
  <c r="B9" i="10"/>
  <c r="S8" i="10"/>
  <c r="R8" i="10"/>
  <c r="O8" i="10"/>
  <c r="N8" i="10"/>
  <c r="M8" i="10"/>
  <c r="Q8" i="10" s="1"/>
  <c r="U8" i="10" s="1"/>
  <c r="L8" i="10"/>
  <c r="P8" i="10" s="1"/>
  <c r="K8" i="10"/>
  <c r="J8" i="10"/>
  <c r="C8" i="10"/>
  <c r="B8" i="10"/>
  <c r="S7" i="10"/>
  <c r="H19" i="10" s="1"/>
  <c r="R7" i="10"/>
  <c r="I19" i="10" s="1"/>
  <c r="O7" i="10"/>
  <c r="N7" i="10"/>
  <c r="M7" i="10"/>
  <c r="Q7" i="10" s="1"/>
  <c r="L7" i="10"/>
  <c r="K7" i="10"/>
  <c r="J7" i="10"/>
  <c r="P7" i="10" s="1"/>
  <c r="C7" i="10"/>
  <c r="B7" i="10"/>
  <c r="S6" i="10"/>
  <c r="H17" i="10" s="1"/>
  <c r="R6" i="10"/>
  <c r="I17" i="10" s="1"/>
  <c r="O6" i="10"/>
  <c r="N6" i="10"/>
  <c r="M6" i="10"/>
  <c r="Q6" i="10" s="1"/>
  <c r="L6" i="10"/>
  <c r="P6" i="10" s="1"/>
  <c r="K6" i="10"/>
  <c r="J6" i="10"/>
  <c r="C6" i="10"/>
  <c r="B6" i="10"/>
  <c r="C31" i="9"/>
  <c r="C30" i="9"/>
  <c r="C29" i="9"/>
  <c r="C28" i="9"/>
  <c r="C27" i="9"/>
  <c r="C26" i="9"/>
  <c r="S22" i="9"/>
  <c r="R22" i="9"/>
  <c r="O22" i="9"/>
  <c r="N22" i="9"/>
  <c r="M22" i="9"/>
  <c r="Q22" i="9" s="1"/>
  <c r="U22" i="9" s="1"/>
  <c r="L22" i="9"/>
  <c r="K22" i="9"/>
  <c r="J22" i="9"/>
  <c r="P22" i="9" s="1"/>
  <c r="C22" i="9"/>
  <c r="B22" i="9"/>
  <c r="S21" i="9"/>
  <c r="R21" i="9"/>
  <c r="O21" i="9"/>
  <c r="N21" i="9"/>
  <c r="M21" i="9"/>
  <c r="Q21" i="9" s="1"/>
  <c r="L21" i="9"/>
  <c r="P21" i="9" s="1"/>
  <c r="T21" i="9" s="1"/>
  <c r="K21" i="9"/>
  <c r="J21" i="9"/>
  <c r="C21" i="9"/>
  <c r="B21" i="9"/>
  <c r="S20" i="9"/>
  <c r="R20" i="9"/>
  <c r="O20" i="9"/>
  <c r="N20" i="9"/>
  <c r="M20" i="9"/>
  <c r="Q20" i="9" s="1"/>
  <c r="U20" i="9" s="1"/>
  <c r="L20" i="9"/>
  <c r="K20" i="9"/>
  <c r="J20" i="9"/>
  <c r="P20" i="9" s="1"/>
  <c r="C20" i="9"/>
  <c r="B20" i="9"/>
  <c r="S19" i="9"/>
  <c r="R19" i="9"/>
  <c r="O19" i="9"/>
  <c r="N19" i="9"/>
  <c r="M19" i="9"/>
  <c r="Q19" i="9" s="1"/>
  <c r="L19" i="9"/>
  <c r="P19" i="9" s="1"/>
  <c r="T19" i="9" s="1"/>
  <c r="K19" i="9"/>
  <c r="J19" i="9"/>
  <c r="C19" i="9"/>
  <c r="B19" i="9"/>
  <c r="S18" i="9"/>
  <c r="R18" i="9"/>
  <c r="O18" i="9"/>
  <c r="N18" i="9"/>
  <c r="M18" i="9"/>
  <c r="Q18" i="9" s="1"/>
  <c r="U18" i="9" s="1"/>
  <c r="L18" i="9"/>
  <c r="K18" i="9"/>
  <c r="J18" i="9"/>
  <c r="P18" i="9" s="1"/>
  <c r="C18" i="9"/>
  <c r="B18" i="9"/>
  <c r="S17" i="9"/>
  <c r="R17" i="9"/>
  <c r="O17" i="9"/>
  <c r="N17" i="9"/>
  <c r="M17" i="9"/>
  <c r="Q17" i="9" s="1"/>
  <c r="L17" i="9"/>
  <c r="P17" i="9" s="1"/>
  <c r="T17" i="9" s="1"/>
  <c r="K17" i="9"/>
  <c r="J17" i="9"/>
  <c r="C17" i="9"/>
  <c r="B17" i="9"/>
  <c r="S16" i="9"/>
  <c r="I28" i="9" s="1"/>
  <c r="R16" i="9"/>
  <c r="H28" i="9" s="1"/>
  <c r="O16" i="9"/>
  <c r="N16" i="9"/>
  <c r="M16" i="9"/>
  <c r="Q16" i="9" s="1"/>
  <c r="U16" i="9" s="1"/>
  <c r="L16" i="9"/>
  <c r="K16" i="9"/>
  <c r="J16" i="9"/>
  <c r="P16" i="9" s="1"/>
  <c r="C16" i="9"/>
  <c r="B16" i="9"/>
  <c r="S15" i="9"/>
  <c r="R15" i="9"/>
  <c r="O15" i="9"/>
  <c r="N15" i="9"/>
  <c r="M15" i="9"/>
  <c r="Q15" i="9" s="1"/>
  <c r="L15" i="9"/>
  <c r="P15" i="9" s="1"/>
  <c r="T15" i="9" s="1"/>
  <c r="K15" i="9"/>
  <c r="J15" i="9"/>
  <c r="C15" i="9"/>
  <c r="B15" i="9"/>
  <c r="S14" i="9"/>
  <c r="R14" i="9"/>
  <c r="O14" i="9"/>
  <c r="N14" i="9"/>
  <c r="M14" i="9"/>
  <c r="Q14" i="9" s="1"/>
  <c r="U14" i="9" s="1"/>
  <c r="L14" i="9"/>
  <c r="K14" i="9"/>
  <c r="J14" i="9"/>
  <c r="P14" i="9" s="1"/>
  <c r="C14" i="9"/>
  <c r="B14" i="9"/>
  <c r="S13" i="9"/>
  <c r="R13" i="9"/>
  <c r="O13" i="9"/>
  <c r="N13" i="9"/>
  <c r="M13" i="9"/>
  <c r="Q13" i="9" s="1"/>
  <c r="L13" i="9"/>
  <c r="P13" i="9" s="1"/>
  <c r="T13" i="9" s="1"/>
  <c r="K13" i="9"/>
  <c r="J13" i="9"/>
  <c r="C13" i="9"/>
  <c r="B13" i="9"/>
  <c r="S12" i="9"/>
  <c r="R12" i="9"/>
  <c r="O12" i="9"/>
  <c r="N12" i="9"/>
  <c r="M12" i="9"/>
  <c r="Q12" i="9" s="1"/>
  <c r="U12" i="9" s="1"/>
  <c r="L12" i="9"/>
  <c r="K12" i="9"/>
  <c r="J12" i="9"/>
  <c r="P12" i="9" s="1"/>
  <c r="C12" i="9"/>
  <c r="B12" i="9"/>
  <c r="S11" i="9"/>
  <c r="R11" i="9"/>
  <c r="O11" i="9"/>
  <c r="N11" i="9"/>
  <c r="M11" i="9"/>
  <c r="Q11" i="9" s="1"/>
  <c r="L11" i="9"/>
  <c r="P11" i="9" s="1"/>
  <c r="T11" i="9" s="1"/>
  <c r="K11" i="9"/>
  <c r="J11" i="9"/>
  <c r="C11" i="9"/>
  <c r="B11" i="9"/>
  <c r="S10" i="9"/>
  <c r="H31" i="9" s="1"/>
  <c r="R10" i="9"/>
  <c r="I31" i="9" s="1"/>
  <c r="O10" i="9"/>
  <c r="N10" i="9"/>
  <c r="M10" i="9"/>
  <c r="Q10" i="9" s="1"/>
  <c r="L10" i="9"/>
  <c r="K10" i="9"/>
  <c r="J10" i="9"/>
  <c r="P10" i="9" s="1"/>
  <c r="C10" i="9"/>
  <c r="B10" i="9"/>
  <c r="S9" i="9"/>
  <c r="H29" i="9" s="1"/>
  <c r="R9" i="9"/>
  <c r="I29" i="9" s="1"/>
  <c r="O9" i="9"/>
  <c r="N9" i="9"/>
  <c r="M9" i="9"/>
  <c r="Q9" i="9" s="1"/>
  <c r="L9" i="9"/>
  <c r="P9" i="9" s="1"/>
  <c r="K9" i="9"/>
  <c r="J9" i="9"/>
  <c r="C9" i="9"/>
  <c r="B9" i="9"/>
  <c r="S8" i="9"/>
  <c r="I26" i="9" s="1"/>
  <c r="R8" i="9"/>
  <c r="I27" i="9" s="1"/>
  <c r="O8" i="9"/>
  <c r="N8" i="9"/>
  <c r="M8" i="9"/>
  <c r="Q8" i="9" s="1"/>
  <c r="L8" i="9"/>
  <c r="K8" i="9"/>
  <c r="J8" i="9"/>
  <c r="P8" i="9" s="1"/>
  <c r="C8" i="9"/>
  <c r="B8" i="9"/>
  <c r="C19" i="8"/>
  <c r="C18" i="8"/>
  <c r="C17" i="8"/>
  <c r="H16" i="8"/>
  <c r="C16" i="8"/>
  <c r="S11" i="8"/>
  <c r="R11" i="8"/>
  <c r="O11" i="8"/>
  <c r="N11" i="8"/>
  <c r="M11" i="8"/>
  <c r="Q11" i="8" s="1"/>
  <c r="U11" i="8" s="1"/>
  <c r="L11" i="8"/>
  <c r="K11" i="8"/>
  <c r="J11" i="8"/>
  <c r="P11" i="8" s="1"/>
  <c r="C11" i="8"/>
  <c r="B11" i="8"/>
  <c r="S10" i="8"/>
  <c r="R10" i="8"/>
  <c r="O10" i="8"/>
  <c r="N10" i="8"/>
  <c r="M10" i="8"/>
  <c r="Q10" i="8" s="1"/>
  <c r="U10" i="8" s="1"/>
  <c r="L10" i="8"/>
  <c r="P10" i="8" s="1"/>
  <c r="K10" i="8"/>
  <c r="J10" i="8"/>
  <c r="C10" i="8"/>
  <c r="B10" i="8"/>
  <c r="S9" i="8"/>
  <c r="R9" i="8"/>
  <c r="O9" i="8"/>
  <c r="N9" i="8"/>
  <c r="M9" i="8"/>
  <c r="Q9" i="8" s="1"/>
  <c r="U9" i="8" s="1"/>
  <c r="L9" i="8"/>
  <c r="K9" i="8"/>
  <c r="J9" i="8"/>
  <c r="P9" i="8" s="1"/>
  <c r="C9" i="8"/>
  <c r="B9" i="8"/>
  <c r="S8" i="8"/>
  <c r="R8" i="8"/>
  <c r="O8" i="8"/>
  <c r="N8" i="8"/>
  <c r="M8" i="8"/>
  <c r="Q8" i="8" s="1"/>
  <c r="U8" i="8" s="1"/>
  <c r="L8" i="8"/>
  <c r="P8" i="8" s="1"/>
  <c r="K8" i="8"/>
  <c r="J8" i="8"/>
  <c r="C8" i="8"/>
  <c r="B8" i="8"/>
  <c r="S7" i="8"/>
  <c r="H19" i="8" s="1"/>
  <c r="R7" i="8"/>
  <c r="I19" i="8" s="1"/>
  <c r="O7" i="8"/>
  <c r="N7" i="8"/>
  <c r="M7" i="8"/>
  <c r="Q7" i="8" s="1"/>
  <c r="L7" i="8"/>
  <c r="K7" i="8"/>
  <c r="J7" i="8"/>
  <c r="P7" i="8" s="1"/>
  <c r="C7" i="8"/>
  <c r="B7" i="8"/>
  <c r="S6" i="8"/>
  <c r="H17" i="8" s="1"/>
  <c r="R6" i="8"/>
  <c r="I17" i="8" s="1"/>
  <c r="O6" i="8"/>
  <c r="N6" i="8"/>
  <c r="M6" i="8"/>
  <c r="Q6" i="8" s="1"/>
  <c r="L6" i="8"/>
  <c r="P6" i="8" s="1"/>
  <c r="K6" i="8"/>
  <c r="J6" i="8"/>
  <c r="C6" i="8"/>
  <c r="B6" i="8"/>
  <c r="C25" i="7"/>
  <c r="C24" i="7"/>
  <c r="C23" i="7"/>
  <c r="C22" i="7"/>
  <c r="C21" i="7"/>
  <c r="S16" i="7"/>
  <c r="R16" i="7"/>
  <c r="O16" i="7"/>
  <c r="N16" i="7"/>
  <c r="M16" i="7"/>
  <c r="Q16" i="7" s="1"/>
  <c r="U16" i="7" s="1"/>
  <c r="L16" i="7"/>
  <c r="P16" i="7" s="1"/>
  <c r="K16" i="7"/>
  <c r="J16" i="7"/>
  <c r="C16" i="7"/>
  <c r="B16" i="7"/>
  <c r="S15" i="7"/>
  <c r="R15" i="7"/>
  <c r="O15" i="7"/>
  <c r="N15" i="7"/>
  <c r="M15" i="7"/>
  <c r="Q15" i="7" s="1"/>
  <c r="U15" i="7" s="1"/>
  <c r="L15" i="7"/>
  <c r="K15" i="7"/>
  <c r="J15" i="7"/>
  <c r="P15" i="7" s="1"/>
  <c r="C15" i="7"/>
  <c r="B15" i="7"/>
  <c r="S14" i="7"/>
  <c r="R14" i="7"/>
  <c r="O14" i="7"/>
  <c r="N14" i="7"/>
  <c r="M14" i="7"/>
  <c r="Q14" i="7" s="1"/>
  <c r="U14" i="7" s="1"/>
  <c r="L14" i="7"/>
  <c r="P14" i="7" s="1"/>
  <c r="K14" i="7"/>
  <c r="J14" i="7"/>
  <c r="C14" i="7"/>
  <c r="B14" i="7"/>
  <c r="S13" i="7"/>
  <c r="R13" i="7"/>
  <c r="H22" i="7" s="1"/>
  <c r="O13" i="7"/>
  <c r="N13" i="7"/>
  <c r="M13" i="7"/>
  <c r="Q13" i="7" s="1"/>
  <c r="U13" i="7" s="1"/>
  <c r="L13" i="7"/>
  <c r="K13" i="7"/>
  <c r="J13" i="7"/>
  <c r="P13" i="7" s="1"/>
  <c r="C13" i="7"/>
  <c r="B13" i="7"/>
  <c r="S12" i="7"/>
  <c r="R12" i="7"/>
  <c r="O12" i="7"/>
  <c r="N12" i="7"/>
  <c r="M12" i="7"/>
  <c r="Q12" i="7" s="1"/>
  <c r="U12" i="7" s="1"/>
  <c r="L12" i="7"/>
  <c r="P12" i="7" s="1"/>
  <c r="K12" i="7"/>
  <c r="J12" i="7"/>
  <c r="C12" i="7"/>
  <c r="B12" i="7"/>
  <c r="S11" i="7"/>
  <c r="R11" i="7"/>
  <c r="H24" i="7" s="1"/>
  <c r="O11" i="7"/>
  <c r="N11" i="7"/>
  <c r="M11" i="7"/>
  <c r="Q11" i="7" s="1"/>
  <c r="U11" i="7" s="1"/>
  <c r="L11" i="7"/>
  <c r="K11" i="7"/>
  <c r="J11" i="7"/>
  <c r="P11" i="7" s="1"/>
  <c r="C11" i="7"/>
  <c r="B11" i="7"/>
  <c r="S10" i="7"/>
  <c r="R10" i="7"/>
  <c r="O10" i="7"/>
  <c r="N10" i="7"/>
  <c r="M10" i="7"/>
  <c r="Q10" i="7" s="1"/>
  <c r="U10" i="7" s="1"/>
  <c r="L10" i="7"/>
  <c r="P10" i="7" s="1"/>
  <c r="K10" i="7"/>
  <c r="J10" i="7"/>
  <c r="C10" i="7"/>
  <c r="B10" i="7"/>
  <c r="S9" i="7"/>
  <c r="I25" i="7" s="1"/>
  <c r="R9" i="7"/>
  <c r="H25" i="7" s="1"/>
  <c r="O9" i="7"/>
  <c r="N9" i="7"/>
  <c r="M9" i="7"/>
  <c r="Q9" i="7" s="1"/>
  <c r="L9" i="7"/>
  <c r="K9" i="7"/>
  <c r="J9" i="7"/>
  <c r="P9" i="7" s="1"/>
  <c r="C9" i="7"/>
  <c r="B9" i="7"/>
  <c r="S8" i="7"/>
  <c r="I23" i="7" s="1"/>
  <c r="R8" i="7"/>
  <c r="H23" i="7" s="1"/>
  <c r="O8" i="7"/>
  <c r="N8" i="7"/>
  <c r="M8" i="7"/>
  <c r="Q8" i="7" s="1"/>
  <c r="L8" i="7"/>
  <c r="P8" i="7" s="1"/>
  <c r="K8" i="7"/>
  <c r="J8" i="7"/>
  <c r="C8" i="7"/>
  <c r="B8" i="7"/>
  <c r="S7" i="7"/>
  <c r="I21" i="7" s="1"/>
  <c r="R7" i="7"/>
  <c r="H21" i="7" s="1"/>
  <c r="O7" i="7"/>
  <c r="N7" i="7"/>
  <c r="M7" i="7"/>
  <c r="Q7" i="7" s="1"/>
  <c r="L7" i="7"/>
  <c r="K7" i="7"/>
  <c r="J7" i="7"/>
  <c r="P7" i="7" s="1"/>
  <c r="C7" i="7"/>
  <c r="B7" i="7"/>
  <c r="L6" i="6"/>
  <c r="G8" i="6"/>
  <c r="G7" i="6"/>
  <c r="G4" i="6"/>
  <c r="L5" i="6" s="1"/>
  <c r="G3" i="6"/>
  <c r="G7" i="4"/>
  <c r="L6" i="4" s="1"/>
  <c r="G8" i="4"/>
  <c r="L14" i="2"/>
  <c r="G16" i="2"/>
  <c r="G4" i="4"/>
  <c r="G3" i="4"/>
  <c r="L5" i="4" s="1"/>
  <c r="G7" i="2"/>
  <c r="G11" i="2"/>
  <c r="L6" i="3"/>
  <c r="Q9" i="3" s="1"/>
  <c r="G15" i="2"/>
  <c r="G12" i="3"/>
  <c r="L13" i="3" s="1"/>
  <c r="G4" i="2"/>
  <c r="L5" i="2" s="1"/>
  <c r="Q9" i="2" s="1"/>
  <c r="G3" i="2"/>
  <c r="G7" i="3"/>
  <c r="L5" i="3"/>
  <c r="G15" i="3"/>
  <c r="G12" i="2"/>
  <c r="L13" i="2" s="1"/>
  <c r="Q10" i="2" s="1"/>
  <c r="G8" i="2"/>
  <c r="L6" i="2" s="1"/>
  <c r="G16" i="3"/>
  <c r="L14" i="3" s="1"/>
  <c r="Q10" i="3" s="1"/>
  <c r="G11" i="3"/>
  <c r="G8" i="3"/>
  <c r="G4" i="3"/>
  <c r="G3" i="3"/>
  <c r="R10" i="1"/>
  <c r="R7" i="1"/>
  <c r="R9" i="1"/>
  <c r="I19" i="1"/>
  <c r="S7" i="1"/>
  <c r="R8" i="1"/>
  <c r="R11" i="1"/>
  <c r="I18" i="1"/>
  <c r="R6" i="1"/>
  <c r="S9" i="1"/>
  <c r="S11" i="1"/>
  <c r="H18" i="1"/>
  <c r="S6" i="1"/>
  <c r="I16" i="1" s="1"/>
  <c r="S8" i="1"/>
  <c r="S10" i="1"/>
  <c r="H19" i="1" s="1"/>
  <c r="J10" i="1"/>
  <c r="K10" i="1"/>
  <c r="L10" i="1"/>
  <c r="J7" i="1"/>
  <c r="P7" i="1" s="1"/>
  <c r="K7" i="1"/>
  <c r="L7" i="1"/>
  <c r="J9" i="1"/>
  <c r="K9" i="1"/>
  <c r="L9" i="1"/>
  <c r="M7" i="1"/>
  <c r="Q7" i="1" s="1"/>
  <c r="N7" i="1"/>
  <c r="O7" i="1"/>
  <c r="J8" i="1"/>
  <c r="K8" i="1"/>
  <c r="L8" i="1"/>
  <c r="P8" i="1" s="1"/>
  <c r="J11" i="1"/>
  <c r="K11" i="1"/>
  <c r="L11" i="1"/>
  <c r="J6" i="1"/>
  <c r="P6" i="1" s="1"/>
  <c r="K6" i="1"/>
  <c r="L6" i="1"/>
  <c r="M9" i="1"/>
  <c r="N9" i="1"/>
  <c r="Q9" i="1" s="1"/>
  <c r="U9" i="1" s="1"/>
  <c r="O9" i="1"/>
  <c r="M11" i="1"/>
  <c r="N11" i="1"/>
  <c r="O11" i="1"/>
  <c r="M6" i="1"/>
  <c r="Q6" i="1" s="1"/>
  <c r="N6" i="1"/>
  <c r="O6" i="1"/>
  <c r="M10" i="1"/>
  <c r="N10" i="1"/>
  <c r="O10" i="1"/>
  <c r="M8" i="1"/>
  <c r="Q8" i="1" s="1"/>
  <c r="U8" i="1" s="1"/>
  <c r="N8" i="1"/>
  <c r="O8" i="1"/>
  <c r="C19" i="1"/>
  <c r="C18" i="1"/>
  <c r="C17" i="1"/>
  <c r="C16" i="1"/>
  <c r="C11" i="1"/>
  <c r="B11" i="1"/>
  <c r="C10" i="1"/>
  <c r="B10" i="1"/>
  <c r="C9" i="1"/>
  <c r="B9" i="1"/>
  <c r="C8" i="1"/>
  <c r="B8" i="1"/>
  <c r="C7" i="1"/>
  <c r="B7" i="1"/>
  <c r="C6" i="1"/>
  <c r="B6" i="1"/>
  <c r="H17" i="1"/>
  <c r="I17" i="1"/>
  <c r="H16" i="1"/>
  <c r="Q10" i="1"/>
  <c r="P10" i="1"/>
  <c r="U10" i="1"/>
  <c r="T10" i="1"/>
  <c r="Q11" i="1"/>
  <c r="U11" i="1" s="1"/>
  <c r="P11" i="1"/>
  <c r="T11" i="1" s="1"/>
  <c r="P9" i="1"/>
  <c r="T9" i="1" s="1"/>
  <c r="G16" i="11" l="1"/>
  <c r="F17" i="11"/>
  <c r="U6" i="11"/>
  <c r="D17" i="11" s="1"/>
  <c r="G18" i="11"/>
  <c r="U7" i="11"/>
  <c r="D19" i="11" s="1"/>
  <c r="F19" i="11"/>
  <c r="U9" i="11"/>
  <c r="U11" i="11"/>
  <c r="F16" i="11"/>
  <c r="G17" i="11"/>
  <c r="T6" i="11"/>
  <c r="F18" i="11"/>
  <c r="T7" i="11"/>
  <c r="G19" i="11"/>
  <c r="T8" i="11"/>
  <c r="T10" i="11"/>
  <c r="I16" i="11"/>
  <c r="I18" i="11"/>
  <c r="H18" i="11"/>
  <c r="G16" i="10"/>
  <c r="F17" i="10"/>
  <c r="U6" i="10"/>
  <c r="G18" i="10"/>
  <c r="U7" i="10"/>
  <c r="D19" i="10" s="1"/>
  <c r="F19" i="10"/>
  <c r="F16" i="10"/>
  <c r="T6" i="10"/>
  <c r="D16" i="10" s="1"/>
  <c r="G17" i="10"/>
  <c r="F18" i="10"/>
  <c r="T7" i="10"/>
  <c r="D18" i="10" s="1"/>
  <c r="G19" i="10"/>
  <c r="T8" i="10"/>
  <c r="T9" i="10"/>
  <c r="T10" i="10"/>
  <c r="T11" i="10"/>
  <c r="I16" i="10"/>
  <c r="I18" i="10"/>
  <c r="H18" i="10"/>
  <c r="F26" i="9"/>
  <c r="T8" i="9"/>
  <c r="G27" i="9"/>
  <c r="G29" i="9"/>
  <c r="F28" i="9"/>
  <c r="T9" i="9"/>
  <c r="G31" i="9"/>
  <c r="F30" i="9"/>
  <c r="T10" i="9"/>
  <c r="D30" i="9" s="1"/>
  <c r="T12" i="9"/>
  <c r="T14" i="9"/>
  <c r="T16" i="9"/>
  <c r="T18" i="9"/>
  <c r="T20" i="9"/>
  <c r="T22" i="9"/>
  <c r="G26" i="9"/>
  <c r="U8" i="9"/>
  <c r="F27" i="9"/>
  <c r="G30" i="9"/>
  <c r="U10" i="9"/>
  <c r="D31" i="9" s="1"/>
  <c r="F31" i="9"/>
  <c r="G28" i="9"/>
  <c r="U9" i="9"/>
  <c r="F29" i="9"/>
  <c r="U11" i="9"/>
  <c r="U13" i="9"/>
  <c r="U15" i="9"/>
  <c r="U17" i="9"/>
  <c r="U19" i="9"/>
  <c r="U21" i="9"/>
  <c r="I30" i="9"/>
  <c r="H27" i="9"/>
  <c r="H26" i="9"/>
  <c r="H30" i="9"/>
  <c r="G16" i="8"/>
  <c r="F17" i="8"/>
  <c r="U6" i="8"/>
  <c r="G18" i="8"/>
  <c r="U7" i="8"/>
  <c r="D19" i="8" s="1"/>
  <c r="F19" i="8"/>
  <c r="F16" i="8"/>
  <c r="G17" i="8"/>
  <c r="T6" i="8"/>
  <c r="F18" i="8"/>
  <c r="T7" i="8"/>
  <c r="D18" i="8" s="1"/>
  <c r="G19" i="8"/>
  <c r="T8" i="8"/>
  <c r="T9" i="8"/>
  <c r="T10" i="8"/>
  <c r="T11" i="8"/>
  <c r="I16" i="8"/>
  <c r="I18" i="8"/>
  <c r="H18" i="8"/>
  <c r="U7" i="7"/>
  <c r="F22" i="7"/>
  <c r="G21" i="7"/>
  <c r="U9" i="7"/>
  <c r="G25" i="7"/>
  <c r="G22" i="7"/>
  <c r="T7" i="7"/>
  <c r="F21" i="7"/>
  <c r="G24" i="7"/>
  <c r="F23" i="7"/>
  <c r="T8" i="7"/>
  <c r="D23" i="7" s="1"/>
  <c r="T9" i="7"/>
  <c r="D25" i="7" s="1"/>
  <c r="F25" i="7"/>
  <c r="T10" i="7"/>
  <c r="T11" i="7"/>
  <c r="T12" i="7"/>
  <c r="T13" i="7"/>
  <c r="T14" i="7"/>
  <c r="T15" i="7"/>
  <c r="T16" i="7"/>
  <c r="F24" i="7"/>
  <c r="G23" i="7"/>
  <c r="U8" i="7"/>
  <c r="D24" i="7" s="1"/>
  <c r="I22" i="7"/>
  <c r="I24" i="7"/>
  <c r="G16" i="1"/>
  <c r="U6" i="1"/>
  <c r="D17" i="1" s="1"/>
  <c r="F17" i="1"/>
  <c r="T7" i="1"/>
  <c r="D18" i="1" s="1"/>
  <c r="F18" i="1"/>
  <c r="G19" i="1"/>
  <c r="F16" i="1"/>
  <c r="G17" i="1"/>
  <c r="T6" i="1"/>
  <c r="D16" i="1" s="1"/>
  <c r="T8" i="1"/>
  <c r="G18" i="1"/>
  <c r="F19" i="1"/>
  <c r="U7" i="1"/>
  <c r="D19" i="1" s="1"/>
  <c r="D16" i="11" l="1"/>
  <c r="D18" i="11"/>
  <c r="D17" i="10"/>
  <c r="D28" i="9"/>
  <c r="D26" i="9"/>
  <c r="D29" i="9"/>
  <c r="D27" i="9"/>
  <c r="D17" i="8"/>
  <c r="D16" i="8"/>
  <c r="D21" i="7"/>
  <c r="D22" i="7"/>
</calcChain>
</file>

<file path=xl/comments1.xml><?xml version="1.0" encoding="utf-8"?>
<comments xmlns="http://schemas.openxmlformats.org/spreadsheetml/2006/main">
  <authors>
    <author>Klaus</author>
  </authors>
  <commentList>
    <comment ref="I3" authorId="0" shapeId="0">
      <text>
        <r>
          <rPr>
            <b/>
            <sz val="9"/>
            <color indexed="81"/>
            <rFont val="Tahoma"/>
            <charset val="1"/>
          </rPr>
          <t>Aufgabe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<sst xmlns="http://schemas.openxmlformats.org/spreadsheetml/2006/main" count="149" uniqueCount="61">
  <si>
    <t>Satz 1</t>
  </si>
  <si>
    <t>Satz 2</t>
  </si>
  <si>
    <t>Satz 3</t>
  </si>
  <si>
    <t>Sätze</t>
  </si>
  <si>
    <t>Spiele</t>
  </si>
  <si>
    <t>Punkte</t>
  </si>
  <si>
    <t>Abschluss</t>
  </si>
  <si>
    <t>Chr.Lehmann</t>
  </si>
  <si>
    <t>G.Kiepert</t>
  </si>
  <si>
    <t>K.Schmidt</t>
  </si>
  <si>
    <t>C.Witt</t>
  </si>
  <si>
    <t>Achtelfinale</t>
  </si>
  <si>
    <t>Viertelfinale</t>
  </si>
  <si>
    <t>Halbfinale</t>
  </si>
  <si>
    <t>Finale</t>
  </si>
  <si>
    <t>Buckschun</t>
  </si>
  <si>
    <t>Haacke</t>
  </si>
  <si>
    <t>Rupertus</t>
  </si>
  <si>
    <t>Körting</t>
  </si>
  <si>
    <t>Steckmeister</t>
  </si>
  <si>
    <t>Schönfeld</t>
  </si>
  <si>
    <t>Bentien</t>
  </si>
  <si>
    <t>Katzmann</t>
  </si>
  <si>
    <t>Schlaucher</t>
  </si>
  <si>
    <t>Keuchen</t>
  </si>
  <si>
    <t>Redmann</t>
  </si>
  <si>
    <t>Scheele</t>
  </si>
  <si>
    <t>Witt</t>
  </si>
  <si>
    <t>Haar</t>
  </si>
  <si>
    <t>Striedieck</t>
  </si>
  <si>
    <t>Last</t>
  </si>
  <si>
    <t>Freilos</t>
  </si>
  <si>
    <t>Piepenhagen</t>
  </si>
  <si>
    <t>Rüting</t>
  </si>
  <si>
    <t>Mellwing</t>
  </si>
  <si>
    <t>Scheffler</t>
  </si>
  <si>
    <t>Badermann</t>
  </si>
  <si>
    <t>Frahm-W.</t>
  </si>
  <si>
    <t>J.Schönfeld</t>
  </si>
  <si>
    <t>K.Keuchen</t>
  </si>
  <si>
    <t>M.Zipp</t>
  </si>
  <si>
    <t>F.Schlaucher</t>
  </si>
  <si>
    <t>S.Greubel</t>
  </si>
  <si>
    <t>S.Brück</t>
  </si>
  <si>
    <t>St.Simonsen</t>
  </si>
  <si>
    <t>Ch.v.Bergner</t>
  </si>
  <si>
    <t>L.Buckschun</t>
  </si>
  <si>
    <t>P.Pohlmann</t>
  </si>
  <si>
    <t>S.Jungclaus</t>
  </si>
  <si>
    <t>Y.Zipp</t>
  </si>
  <si>
    <t>F.Schmitt</t>
  </si>
  <si>
    <t>J.Schmitt</t>
  </si>
  <si>
    <t>J.Sommer</t>
  </si>
  <si>
    <t>B.Sommer</t>
  </si>
  <si>
    <t>N.Neumann</t>
  </si>
  <si>
    <t>A.-K.Gross</t>
  </si>
  <si>
    <t>L.Meyer-H.</t>
  </si>
  <si>
    <t>L.Schmitt</t>
  </si>
  <si>
    <t>Jacob Witt</t>
  </si>
  <si>
    <t>C. Plambeck</t>
  </si>
  <si>
    <t>N.Dietrich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</si>
</sst>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7" borderId="0" xfId="0" applyFont="1" applyFill="1"/>
    <xf numFmtId="0" fontId="2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10" xfId="0" applyFont="1" applyBorder="1"/>
    <xf numFmtId="0" fontId="6" fillId="5" borderId="0" xfId="0" applyFont="1" applyFill="1"/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2" xfId="0" applyFont="1" applyBorder="1"/>
    <xf numFmtId="0" fontId="6" fillId="5" borderId="2" xfId="0" applyFont="1" applyFill="1" applyBorder="1"/>
    <xf numFmtId="0" fontId="6" fillId="5" borderId="6" xfId="0" applyFont="1" applyFill="1" applyBorder="1"/>
    <xf numFmtId="0" fontId="6" fillId="5" borderId="0" xfId="0" applyFont="1" applyFill="1" applyBorder="1"/>
    <xf numFmtId="0" fontId="6" fillId="5" borderId="7" xfId="0" applyFont="1" applyFill="1" applyBorder="1"/>
    <xf numFmtId="0" fontId="6" fillId="0" borderId="6" xfId="0" applyFont="1" applyBorder="1"/>
    <xf numFmtId="0" fontId="7" fillId="0" borderId="12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8" xfId="0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8" borderId="0" xfId="0" applyFont="1" applyFill="1"/>
    <xf numFmtId="0" fontId="6" fillId="8" borderId="10" xfId="0" applyFont="1" applyFill="1" applyBorder="1"/>
    <xf numFmtId="0" fontId="6" fillId="8" borderId="14" xfId="0" applyFont="1" applyFill="1" applyBorder="1"/>
    <xf numFmtId="0" fontId="6" fillId="8" borderId="0" xfId="0" applyFont="1" applyFill="1" applyBorder="1"/>
    <xf numFmtId="0" fontId="6" fillId="0" borderId="20" xfId="0" applyFont="1" applyBorder="1"/>
    <xf numFmtId="0" fontId="6" fillId="8" borderId="21" xfId="0" applyFont="1" applyFill="1" applyBorder="1"/>
    <xf numFmtId="0" fontId="6" fillId="8" borderId="7" xfId="0" applyFont="1" applyFill="1" applyBorder="1"/>
    <xf numFmtId="0" fontId="4" fillId="0" borderId="2" xfId="0" applyFont="1" applyBorder="1" applyAlignment="1">
      <alignment horizontal="center"/>
    </xf>
    <xf numFmtId="0" fontId="0" fillId="0" borderId="6" xfId="0" applyBorder="1"/>
    <xf numFmtId="0" fontId="10" fillId="0" borderId="0" xfId="0" applyFont="1"/>
    <xf numFmtId="0" fontId="10" fillId="0" borderId="2" xfId="0" applyFont="1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6" fillId="8" borderId="2" xfId="0" applyFont="1" applyFill="1" applyBorder="1"/>
    <xf numFmtId="0" fontId="6" fillId="8" borderId="0" xfId="0" applyFont="1" applyFill="1" applyAlignment="1">
      <alignment horizontal="center"/>
    </xf>
    <xf numFmtId="0" fontId="10" fillId="0" borderId="0" xfId="0" applyFont="1" applyBorder="1"/>
    <xf numFmtId="0" fontId="10" fillId="5" borderId="0" xfId="0" applyFont="1" applyFill="1" applyBorder="1"/>
    <xf numFmtId="0" fontId="10" fillId="5" borderId="7" xfId="0" applyFont="1" applyFill="1" applyBorder="1"/>
    <xf numFmtId="0" fontId="10" fillId="8" borderId="0" xfId="0" applyFont="1" applyFill="1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9" borderId="0" xfId="0" applyFont="1" applyFill="1"/>
    <xf numFmtId="0" fontId="2" fillId="10" borderId="0" xfId="0" applyFont="1" applyFill="1"/>
    <xf numFmtId="0" fontId="2" fillId="6" borderId="0" xfId="0" applyFont="1" applyFill="1"/>
    <xf numFmtId="0" fontId="2" fillId="11" borderId="0" xfId="0" applyFont="1" applyFill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9" borderId="1" xfId="0" applyFont="1" applyFill="1" applyBorder="1"/>
    <xf numFmtId="0" fontId="2" fillId="10" borderId="1" xfId="0" applyFont="1" applyFill="1" applyBorder="1"/>
    <xf numFmtId="0" fontId="2" fillId="6" borderId="1" xfId="0" applyFont="1" applyFill="1" applyBorder="1"/>
    <xf numFmtId="0" fontId="2" fillId="11" borderId="1" xfId="0" applyFont="1" applyFill="1" applyBorder="1"/>
    <xf numFmtId="0" fontId="2" fillId="0" borderId="1" xfId="0" applyFont="1" applyFill="1" applyBorder="1"/>
    <xf numFmtId="0" fontId="3" fillId="0" borderId="0" xfId="0" applyFont="1"/>
    <xf numFmtId="0" fontId="0" fillId="6" borderId="1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2" fillId="11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12" borderId="0" xfId="0" applyFont="1" applyFill="1"/>
    <xf numFmtId="0" fontId="2" fillId="12" borderId="1" xfId="0" applyFont="1" applyFill="1" applyBorder="1"/>
    <xf numFmtId="0" fontId="2" fillId="9" borderId="1" xfId="0" applyFont="1" applyFill="1" applyBorder="1" applyAlignment="1"/>
    <xf numFmtId="0" fontId="2" fillId="10" borderId="1" xfId="0" applyFont="1" applyFill="1" applyBorder="1" applyAlignment="1"/>
    <xf numFmtId="0" fontId="2" fillId="12" borderId="1" xfId="0" applyFont="1" applyFill="1" applyBorder="1" applyAlignment="1"/>
    <xf numFmtId="0" fontId="2" fillId="6" borderId="1" xfId="0" applyFont="1" applyFill="1" applyBorder="1" applyAlignment="1"/>
    <xf numFmtId="0" fontId="2" fillId="11" borderId="1" xfId="0" applyFont="1" applyFill="1" applyBorder="1" applyAlignment="1"/>
    <xf numFmtId="0" fontId="2" fillId="0" borderId="1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Normal="100" zoomScalePageLayoutView="75" workbookViewId="0">
      <selection activeCell="B19" sqref="B19"/>
    </sheetView>
  </sheetViews>
  <sheetFormatPr baseColWidth="10" defaultRowHeight="12.75" x14ac:dyDescent="0.2"/>
  <cols>
    <col min="2" max="3" width="13.5703125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2" t="s">
        <v>7</v>
      </c>
      <c r="C1" s="9"/>
    </row>
    <row r="2" spans="1:21" x14ac:dyDescent="0.2">
      <c r="A2" s="1">
        <v>2</v>
      </c>
      <c r="B2" s="15" t="s">
        <v>8</v>
      </c>
      <c r="C2" s="9"/>
    </row>
    <row r="3" spans="1:21" x14ac:dyDescent="0.2">
      <c r="A3" s="1">
        <v>3</v>
      </c>
      <c r="B3" s="18" t="s">
        <v>9</v>
      </c>
      <c r="C3" s="9"/>
    </row>
    <row r="4" spans="1:21" x14ac:dyDescent="0.2">
      <c r="A4" s="1">
        <v>4</v>
      </c>
      <c r="B4" s="21" t="s">
        <v>10</v>
      </c>
      <c r="C4" s="9"/>
    </row>
    <row r="5" spans="1:21" x14ac:dyDescent="0.2">
      <c r="A5" s="2"/>
      <c r="B5" s="10"/>
      <c r="C5" s="10"/>
      <c r="D5" s="80" t="s">
        <v>0</v>
      </c>
      <c r="E5" s="80"/>
      <c r="F5" s="80" t="s">
        <v>1</v>
      </c>
      <c r="G5" s="80"/>
      <c r="H5" s="80" t="s">
        <v>2</v>
      </c>
      <c r="I5" s="80"/>
      <c r="P5" s="80" t="s">
        <v>3</v>
      </c>
      <c r="Q5" s="80"/>
      <c r="R5" s="80" t="s">
        <v>4</v>
      </c>
      <c r="S5" s="80"/>
      <c r="T5" s="80" t="s">
        <v>5</v>
      </c>
      <c r="U5" s="80"/>
    </row>
    <row r="6" spans="1:21" x14ac:dyDescent="0.2">
      <c r="A6" s="2">
        <v>1</v>
      </c>
      <c r="B6" s="13" t="str">
        <f>B1</f>
        <v>Chr.Lehmann</v>
      </c>
      <c r="C6" s="16" t="str">
        <f>B2</f>
        <v>G.Kiepert</v>
      </c>
      <c r="D6" s="3">
        <v>4</v>
      </c>
      <c r="E6" s="3">
        <v>6</v>
      </c>
      <c r="F6" s="3">
        <v>1</v>
      </c>
      <c r="G6" s="3">
        <v>6</v>
      </c>
      <c r="H6" s="3"/>
      <c r="I6" s="3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1</v>
      </c>
      <c r="N6">
        <f t="shared" ref="N6:N11" si="4">IF(G6&gt;F6,1,0)</f>
        <v>1</v>
      </c>
      <c r="O6">
        <f t="shared" ref="O6:O11" si="5">IF(I6&gt;H6,1,0)</f>
        <v>0</v>
      </c>
      <c r="P6" s="3">
        <f t="shared" ref="P6:P11" si="6">SUM(J6:L6)</f>
        <v>0</v>
      </c>
      <c r="Q6" s="3">
        <f t="shared" ref="Q6:Q11" si="7">SUM(M6:O6)</f>
        <v>2</v>
      </c>
      <c r="R6" s="3">
        <f t="shared" ref="R6:S11" si="8">SUM(D6,F6,H6)</f>
        <v>5</v>
      </c>
      <c r="S6" s="3">
        <f t="shared" si="8"/>
        <v>12</v>
      </c>
      <c r="T6" s="3">
        <f t="shared" ref="T6:T11" si="9">IF(P6&gt;Q6,2,0)</f>
        <v>0</v>
      </c>
      <c r="U6" s="3">
        <f t="shared" ref="U6:U11" si="10">IF(Q6&gt;P6,2,0)</f>
        <v>2</v>
      </c>
    </row>
    <row r="7" spans="1:21" x14ac:dyDescent="0.2">
      <c r="A7" s="2">
        <v>2</v>
      </c>
      <c r="B7" s="19" t="str">
        <f>B3</f>
        <v>K.Schmidt</v>
      </c>
      <c r="C7" s="22" t="str">
        <f>B4</f>
        <v>C.Witt</v>
      </c>
      <c r="D7" s="3">
        <v>1</v>
      </c>
      <c r="E7" s="3">
        <v>6</v>
      </c>
      <c r="F7" s="3">
        <v>1</v>
      </c>
      <c r="G7" s="3">
        <v>6</v>
      </c>
      <c r="H7" s="3"/>
      <c r="I7" s="3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1</v>
      </c>
      <c r="N7">
        <f t="shared" si="4"/>
        <v>1</v>
      </c>
      <c r="O7">
        <f t="shared" si="5"/>
        <v>0</v>
      </c>
      <c r="P7" s="3">
        <f t="shared" si="6"/>
        <v>0</v>
      </c>
      <c r="Q7" s="3">
        <f t="shared" si="7"/>
        <v>2</v>
      </c>
      <c r="R7" s="3">
        <f t="shared" si="8"/>
        <v>2</v>
      </c>
      <c r="S7" s="3">
        <f t="shared" si="8"/>
        <v>12</v>
      </c>
      <c r="T7" s="3">
        <f t="shared" si="9"/>
        <v>0</v>
      </c>
      <c r="U7" s="3">
        <f t="shared" si="10"/>
        <v>2</v>
      </c>
    </row>
    <row r="8" spans="1:21" x14ac:dyDescent="0.2">
      <c r="A8" s="2">
        <v>3</v>
      </c>
      <c r="B8" s="13" t="str">
        <f>B1</f>
        <v>Chr.Lehmann</v>
      </c>
      <c r="C8" s="19" t="str">
        <f>B3</f>
        <v>K.Schmidt</v>
      </c>
      <c r="D8" s="3">
        <v>6</v>
      </c>
      <c r="E8" s="3">
        <v>1</v>
      </c>
      <c r="F8" s="3">
        <v>6</v>
      </c>
      <c r="G8" s="3">
        <v>1</v>
      </c>
      <c r="H8" s="3"/>
      <c r="I8" s="3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">
        <f t="shared" si="6"/>
        <v>2</v>
      </c>
      <c r="Q8" s="3">
        <f t="shared" si="7"/>
        <v>0</v>
      </c>
      <c r="R8" s="3">
        <f t="shared" si="8"/>
        <v>12</v>
      </c>
      <c r="S8" s="3">
        <f t="shared" si="8"/>
        <v>2</v>
      </c>
      <c r="T8" s="3">
        <f t="shared" si="9"/>
        <v>2</v>
      </c>
      <c r="U8" s="3">
        <f t="shared" si="10"/>
        <v>0</v>
      </c>
    </row>
    <row r="9" spans="1:21" x14ac:dyDescent="0.2">
      <c r="A9" s="2">
        <v>4</v>
      </c>
      <c r="B9" s="16" t="str">
        <f>B2</f>
        <v>G.Kiepert</v>
      </c>
      <c r="C9" s="22" t="str">
        <f>B4</f>
        <v>C.Witt</v>
      </c>
      <c r="D9" s="3">
        <v>6</v>
      </c>
      <c r="E9" s="3">
        <v>1</v>
      </c>
      <c r="F9" s="3">
        <v>6</v>
      </c>
      <c r="G9" s="3">
        <v>4</v>
      </c>
      <c r="H9" s="3"/>
      <c r="I9" s="3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">
        <f t="shared" si="6"/>
        <v>2</v>
      </c>
      <c r="Q9" s="3">
        <f t="shared" si="7"/>
        <v>0</v>
      </c>
      <c r="R9" s="3">
        <f t="shared" si="8"/>
        <v>12</v>
      </c>
      <c r="S9" s="3">
        <f t="shared" si="8"/>
        <v>5</v>
      </c>
      <c r="T9" s="3">
        <f t="shared" si="9"/>
        <v>2</v>
      </c>
      <c r="U9" s="3">
        <f t="shared" si="10"/>
        <v>0</v>
      </c>
    </row>
    <row r="10" spans="1:21" x14ac:dyDescent="0.2">
      <c r="A10" s="2">
        <v>5</v>
      </c>
      <c r="B10" s="13" t="str">
        <f>B1</f>
        <v>Chr.Lehmann</v>
      </c>
      <c r="C10" s="22" t="str">
        <f>B4</f>
        <v>C.Witt</v>
      </c>
      <c r="D10" s="3">
        <v>6</v>
      </c>
      <c r="E10" s="3">
        <v>2</v>
      </c>
      <c r="F10" s="3">
        <v>4</v>
      </c>
      <c r="G10" s="3">
        <v>6</v>
      </c>
      <c r="H10" s="3">
        <v>6</v>
      </c>
      <c r="I10" s="3">
        <v>2</v>
      </c>
      <c r="J10">
        <f t="shared" si="0"/>
        <v>1</v>
      </c>
      <c r="K10">
        <f t="shared" si="1"/>
        <v>0</v>
      </c>
      <c r="L10">
        <f t="shared" si="2"/>
        <v>1</v>
      </c>
      <c r="M10">
        <f t="shared" si="3"/>
        <v>0</v>
      </c>
      <c r="N10">
        <f t="shared" si="4"/>
        <v>1</v>
      </c>
      <c r="O10">
        <f t="shared" si="5"/>
        <v>0</v>
      </c>
      <c r="P10" s="3">
        <f t="shared" si="6"/>
        <v>2</v>
      </c>
      <c r="Q10" s="3">
        <f t="shared" si="7"/>
        <v>1</v>
      </c>
      <c r="R10" s="3">
        <f t="shared" si="8"/>
        <v>16</v>
      </c>
      <c r="S10" s="3">
        <f t="shared" si="8"/>
        <v>10</v>
      </c>
      <c r="T10" s="3">
        <f t="shared" si="9"/>
        <v>2</v>
      </c>
      <c r="U10" s="3">
        <f t="shared" si="10"/>
        <v>0</v>
      </c>
    </row>
    <row r="11" spans="1:21" x14ac:dyDescent="0.2">
      <c r="A11" s="2">
        <v>6</v>
      </c>
      <c r="B11" s="16" t="str">
        <f>B2</f>
        <v>G.Kiepert</v>
      </c>
      <c r="C11" s="19" t="str">
        <f>B3</f>
        <v>K.Schmidt</v>
      </c>
      <c r="D11" s="3">
        <v>6</v>
      </c>
      <c r="E11" s="3">
        <v>2</v>
      </c>
      <c r="F11" s="3">
        <v>6</v>
      </c>
      <c r="G11" s="3">
        <v>1</v>
      </c>
      <c r="H11" s="3"/>
      <c r="I11" s="3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3">
        <f t="shared" si="6"/>
        <v>2</v>
      </c>
      <c r="Q11" s="3">
        <f t="shared" si="7"/>
        <v>0</v>
      </c>
      <c r="R11" s="3">
        <f t="shared" si="8"/>
        <v>12</v>
      </c>
      <c r="S11" s="3">
        <f t="shared" si="8"/>
        <v>3</v>
      </c>
      <c r="T11" s="3">
        <f t="shared" si="9"/>
        <v>2</v>
      </c>
      <c r="U11" s="3">
        <f t="shared" si="10"/>
        <v>0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1"/>
      <c r="D15" s="83" t="s">
        <v>5</v>
      </c>
      <c r="E15" s="84"/>
      <c r="F15" s="83" t="s">
        <v>3</v>
      </c>
      <c r="G15" s="84"/>
      <c r="H15" s="85" t="s">
        <v>4</v>
      </c>
      <c r="I15" s="84"/>
    </row>
    <row r="16" spans="1:21" ht="13.5" thickBot="1" x14ac:dyDescent="0.25">
      <c r="B16" s="5">
        <v>2</v>
      </c>
      <c r="C16" s="14" t="str">
        <f>B1</f>
        <v>Chr.Lehmann</v>
      </c>
      <c r="D16" s="81">
        <f>SUM(T6,T8,T10)</f>
        <v>4</v>
      </c>
      <c r="E16" s="82"/>
      <c r="F16" s="7">
        <f>SUM(P6,P8,P10)</f>
        <v>4</v>
      </c>
      <c r="G16" s="8">
        <f>SUM(Q6,Q8,Q10)</f>
        <v>3</v>
      </c>
      <c r="H16" s="6">
        <f>SUM(R6,R8,R10)</f>
        <v>33</v>
      </c>
      <c r="I16" s="8">
        <f>SUM(S6,S8,S10)</f>
        <v>24</v>
      </c>
    </row>
    <row r="17" spans="2:9" ht="13.5" thickBot="1" x14ac:dyDescent="0.25">
      <c r="B17" s="5">
        <v>1</v>
      </c>
      <c r="C17" s="17" t="str">
        <f>B2</f>
        <v>G.Kiepert</v>
      </c>
      <c r="D17" s="81">
        <f>SUM(U6,T9,T11)</f>
        <v>6</v>
      </c>
      <c r="E17" s="82"/>
      <c r="F17" s="7">
        <f>SUM(Q6,P9,P11)</f>
        <v>6</v>
      </c>
      <c r="G17" s="8">
        <f>SUM(P6,Q9,Q11)</f>
        <v>0</v>
      </c>
      <c r="H17" s="6">
        <f>SUM(S6,R9,R11)</f>
        <v>36</v>
      </c>
      <c r="I17" s="8">
        <f>SUM(R6,S9,S11)</f>
        <v>13</v>
      </c>
    </row>
    <row r="18" spans="2:9" ht="13.5" thickBot="1" x14ac:dyDescent="0.25">
      <c r="B18" s="5">
        <v>4</v>
      </c>
      <c r="C18" s="20" t="str">
        <f>B3</f>
        <v>K.Schmidt</v>
      </c>
      <c r="D18" s="81">
        <f>SUM(T7,U8,U11)</f>
        <v>0</v>
      </c>
      <c r="E18" s="82"/>
      <c r="F18" s="7">
        <f>SUM(P7,Q8,Q11)</f>
        <v>0</v>
      </c>
      <c r="G18" s="8">
        <f>SUM(Q7,P8,P11)</f>
        <v>6</v>
      </c>
      <c r="H18" s="6">
        <f>SUM(R7,S8,S11)</f>
        <v>7</v>
      </c>
      <c r="I18" s="8">
        <f>SUM(S7,R8,R11)</f>
        <v>36</v>
      </c>
    </row>
    <row r="19" spans="2:9" ht="13.5" thickBot="1" x14ac:dyDescent="0.25">
      <c r="B19" s="5">
        <v>3</v>
      </c>
      <c r="C19" s="23" t="str">
        <f>B4</f>
        <v>C.Witt</v>
      </c>
      <c r="D19" s="81">
        <f>SUM(U7,U9,U10)</f>
        <v>2</v>
      </c>
      <c r="E19" s="82"/>
      <c r="F19" s="7">
        <f>SUM(Q7,Q9,Q10)</f>
        <v>3</v>
      </c>
      <c r="G19" s="8">
        <f>SUM(P7,P9,P10)</f>
        <v>4</v>
      </c>
      <c r="H19" s="6">
        <f>SUM(S7,S9,S10)</f>
        <v>27</v>
      </c>
      <c r="I19" s="8">
        <f>SUM(R7,R9,R10)</f>
        <v>30</v>
      </c>
    </row>
  </sheetData>
  <mergeCells count="13">
    <mergeCell ref="D19:E19"/>
    <mergeCell ref="R5:S5"/>
    <mergeCell ref="T5:U5"/>
    <mergeCell ref="D15:E15"/>
    <mergeCell ref="F15:G15"/>
    <mergeCell ref="H15:I15"/>
    <mergeCell ref="D5:E5"/>
    <mergeCell ref="F5:G5"/>
    <mergeCell ref="H5:I5"/>
    <mergeCell ref="P5:Q5"/>
    <mergeCell ref="D16:E16"/>
    <mergeCell ref="D17:E17"/>
    <mergeCell ref="D18:E18"/>
  </mergeCells>
  <phoneticPr fontId="1" type="noConversion"/>
  <pageMargins left="0.78740157499999996" right="0.78740157499999996" top="0.984251969" bottom="0.984251969" header="0.4921259845" footer="0.4921259845"/>
  <pageSetup orientation="landscape" horizontalDpi="360" verticalDpi="360" r:id="rId1"/>
  <headerFooter alignWithMargins="0">
    <oddHeader>&amp;LTC Tornesch e.V.&amp;CCM / 2008 / Herren</oddHeader>
    <oddFooter>&amp;C&amp;Z&amp;F&amp;RSeite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C22" sqref="C22"/>
    </sheetView>
  </sheetViews>
  <sheetFormatPr baseColWidth="10" defaultRowHeight="12.75" x14ac:dyDescent="0.2"/>
  <cols>
    <col min="2" max="3" width="13.140625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88" t="s">
        <v>38</v>
      </c>
      <c r="C1" s="9"/>
    </row>
    <row r="2" spans="1:21" x14ac:dyDescent="0.2">
      <c r="A2" s="1">
        <v>2</v>
      </c>
      <c r="B2" s="89" t="s">
        <v>39</v>
      </c>
      <c r="C2" s="9"/>
    </row>
    <row r="3" spans="1:21" x14ac:dyDescent="0.2">
      <c r="A3" s="1">
        <v>3</v>
      </c>
      <c r="B3" s="90" t="s">
        <v>40</v>
      </c>
      <c r="C3" s="9"/>
    </row>
    <row r="4" spans="1:21" x14ac:dyDescent="0.2">
      <c r="A4" s="1">
        <v>4</v>
      </c>
      <c r="B4" s="91" t="s">
        <v>41</v>
      </c>
      <c r="C4" s="9"/>
    </row>
    <row r="5" spans="1:21" x14ac:dyDescent="0.2">
      <c r="A5" s="1">
        <v>5</v>
      </c>
      <c r="B5" s="9" t="s">
        <v>42</v>
      </c>
      <c r="C5" s="9"/>
    </row>
    <row r="6" spans="1:21" x14ac:dyDescent="0.2">
      <c r="A6" s="1"/>
      <c r="B6" s="9"/>
      <c r="C6" s="9"/>
      <c r="D6" s="92" t="s">
        <v>0</v>
      </c>
      <c r="E6" s="93"/>
      <c r="F6" s="92" t="s">
        <v>1</v>
      </c>
      <c r="G6" s="93"/>
      <c r="H6" s="94" t="s">
        <v>2</v>
      </c>
      <c r="I6" s="93"/>
      <c r="P6" s="80" t="s">
        <v>3</v>
      </c>
      <c r="Q6" s="80"/>
      <c r="R6" s="80" t="s">
        <v>4</v>
      </c>
      <c r="S6" s="80"/>
      <c r="T6" s="80" t="s">
        <v>5</v>
      </c>
      <c r="U6" s="80"/>
    </row>
    <row r="7" spans="1:21" x14ac:dyDescent="0.2">
      <c r="A7" s="1">
        <v>1</v>
      </c>
      <c r="B7" s="95" t="str">
        <f>B1</f>
        <v>J.Schönfeld</v>
      </c>
      <c r="C7" s="96" t="str">
        <f>B2</f>
        <v>K.Keuchen</v>
      </c>
      <c r="D7" s="3">
        <v>6</v>
      </c>
      <c r="E7" s="3">
        <v>0</v>
      </c>
      <c r="F7" s="3">
        <v>6</v>
      </c>
      <c r="G7" s="3">
        <v>2</v>
      </c>
      <c r="H7" s="3"/>
      <c r="I7" s="3"/>
      <c r="J7">
        <f t="shared" ref="J7:J16" si="0">IF(D7&gt;E7,1,0)</f>
        <v>1</v>
      </c>
      <c r="K7">
        <f t="shared" ref="K7:K16" si="1">IF(F7&gt;G7,1,0)</f>
        <v>1</v>
      </c>
      <c r="L7">
        <f t="shared" ref="L7:L16" si="2">IF(H7&gt;I7,1,0)</f>
        <v>0</v>
      </c>
      <c r="M7">
        <f t="shared" ref="M7:M16" si="3">IF(E7&gt;D7,1,0)</f>
        <v>0</v>
      </c>
      <c r="N7">
        <f t="shared" ref="N7:N16" si="4">IF(G7&gt;F7,1,0)</f>
        <v>0</v>
      </c>
      <c r="O7">
        <f t="shared" ref="O7:O16" si="5">IF(I7&gt;H7,1,0)</f>
        <v>0</v>
      </c>
      <c r="P7" s="3">
        <f t="shared" ref="P7:P16" si="6">SUM(J7:L7)</f>
        <v>2</v>
      </c>
      <c r="Q7" s="3">
        <f t="shared" ref="Q7:Q16" si="7">SUM(M7:O7)</f>
        <v>0</v>
      </c>
      <c r="R7" s="3">
        <f t="shared" ref="R7:S16" si="8">SUM(D7,F7,H7)</f>
        <v>12</v>
      </c>
      <c r="S7" s="3">
        <f t="shared" si="8"/>
        <v>2</v>
      </c>
      <c r="T7" s="3">
        <f t="shared" ref="T7:T16" si="9">IF(P7&gt;Q7,2,0)</f>
        <v>2</v>
      </c>
      <c r="U7" s="3">
        <f t="shared" ref="U7:U16" si="10">IF(Q7&gt;P7,2,0)</f>
        <v>0</v>
      </c>
    </row>
    <row r="8" spans="1:21" x14ac:dyDescent="0.2">
      <c r="A8" s="1">
        <v>2</v>
      </c>
      <c r="B8" s="97" t="str">
        <f>B3</f>
        <v>M.Zipp</v>
      </c>
      <c r="C8" s="98" t="str">
        <f>B4</f>
        <v>F.Schlaucher</v>
      </c>
      <c r="D8" s="3">
        <v>6</v>
      </c>
      <c r="E8" s="3">
        <v>0</v>
      </c>
      <c r="F8" s="3">
        <v>6</v>
      </c>
      <c r="G8" s="3">
        <v>4</v>
      </c>
      <c r="H8" s="3"/>
      <c r="I8" s="3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">
        <f t="shared" si="6"/>
        <v>2</v>
      </c>
      <c r="Q8" s="3">
        <f t="shared" si="7"/>
        <v>0</v>
      </c>
      <c r="R8" s="3">
        <f t="shared" si="8"/>
        <v>12</v>
      </c>
      <c r="S8" s="3">
        <f t="shared" si="8"/>
        <v>4</v>
      </c>
      <c r="T8" s="3">
        <f t="shared" si="9"/>
        <v>2</v>
      </c>
      <c r="U8" s="3">
        <f t="shared" si="10"/>
        <v>0</v>
      </c>
    </row>
    <row r="9" spans="1:21" x14ac:dyDescent="0.2">
      <c r="A9" s="1">
        <v>3</v>
      </c>
      <c r="B9" s="99" t="str">
        <f>B5</f>
        <v>S.Greubel</v>
      </c>
      <c r="C9" s="95" t="str">
        <f>B1</f>
        <v>J.Schönfeld</v>
      </c>
      <c r="D9" s="3">
        <v>3</v>
      </c>
      <c r="E9" s="3">
        <v>6</v>
      </c>
      <c r="F9" s="3">
        <v>5</v>
      </c>
      <c r="G9" s="3">
        <v>7</v>
      </c>
      <c r="H9" s="3"/>
      <c r="I9" s="3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3">
        <f t="shared" si="6"/>
        <v>0</v>
      </c>
      <c r="Q9" s="3">
        <f t="shared" si="7"/>
        <v>2</v>
      </c>
      <c r="R9" s="3">
        <f t="shared" si="8"/>
        <v>8</v>
      </c>
      <c r="S9" s="3">
        <f t="shared" si="8"/>
        <v>13</v>
      </c>
      <c r="T9" s="3">
        <f t="shared" si="9"/>
        <v>0</v>
      </c>
      <c r="U9" s="3">
        <f t="shared" si="10"/>
        <v>2</v>
      </c>
    </row>
    <row r="10" spans="1:21" x14ac:dyDescent="0.2">
      <c r="A10" s="1">
        <v>4</v>
      </c>
      <c r="B10" s="96" t="str">
        <f>B2</f>
        <v>K.Keuchen</v>
      </c>
      <c r="C10" s="97" t="str">
        <f>B3</f>
        <v>M.Zipp</v>
      </c>
      <c r="D10" s="3">
        <v>2</v>
      </c>
      <c r="E10" s="3">
        <v>6</v>
      </c>
      <c r="F10" s="3">
        <v>3</v>
      </c>
      <c r="G10" s="3">
        <v>6</v>
      </c>
      <c r="H10" s="3"/>
      <c r="I10" s="3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">
        <f t="shared" si="6"/>
        <v>0</v>
      </c>
      <c r="Q10" s="3">
        <f t="shared" si="7"/>
        <v>2</v>
      </c>
      <c r="R10" s="3">
        <f t="shared" si="8"/>
        <v>5</v>
      </c>
      <c r="S10" s="3">
        <f t="shared" si="8"/>
        <v>12</v>
      </c>
      <c r="T10" s="3">
        <f t="shared" si="9"/>
        <v>0</v>
      </c>
      <c r="U10" s="3">
        <f t="shared" si="10"/>
        <v>2</v>
      </c>
    </row>
    <row r="11" spans="1:21" x14ac:dyDescent="0.2">
      <c r="A11" s="1">
        <v>5</v>
      </c>
      <c r="B11" s="98" t="str">
        <f>B4</f>
        <v>F.Schlaucher</v>
      </c>
      <c r="C11" s="99" t="str">
        <f>B5</f>
        <v>S.Greubel</v>
      </c>
      <c r="D11" s="3">
        <v>4</v>
      </c>
      <c r="E11" s="3">
        <v>6</v>
      </c>
      <c r="F11" s="3">
        <v>4</v>
      </c>
      <c r="G11" s="3">
        <v>6</v>
      </c>
      <c r="H11" s="3"/>
      <c r="I11" s="3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3">
        <f t="shared" si="6"/>
        <v>0</v>
      </c>
      <c r="Q11" s="3">
        <f t="shared" si="7"/>
        <v>2</v>
      </c>
      <c r="R11" s="3">
        <f t="shared" si="8"/>
        <v>8</v>
      </c>
      <c r="S11" s="3">
        <f t="shared" si="8"/>
        <v>12</v>
      </c>
      <c r="T11" s="3">
        <f t="shared" si="9"/>
        <v>0</v>
      </c>
      <c r="U11" s="3">
        <f t="shared" si="10"/>
        <v>2</v>
      </c>
    </row>
    <row r="12" spans="1:21" x14ac:dyDescent="0.2">
      <c r="A12" s="1">
        <v>6</v>
      </c>
      <c r="B12" s="95" t="str">
        <f>B1</f>
        <v>J.Schönfeld</v>
      </c>
      <c r="C12" s="97" t="str">
        <f>B3</f>
        <v>M.Zipp</v>
      </c>
      <c r="D12" s="3">
        <v>0</v>
      </c>
      <c r="E12" s="3">
        <v>6</v>
      </c>
      <c r="F12" s="3">
        <v>6</v>
      </c>
      <c r="G12" s="3">
        <v>1</v>
      </c>
      <c r="H12" s="3">
        <v>3</v>
      </c>
      <c r="I12" s="3">
        <v>6</v>
      </c>
      <c r="J12">
        <f t="shared" si="0"/>
        <v>0</v>
      </c>
      <c r="K12">
        <f t="shared" si="1"/>
        <v>1</v>
      </c>
      <c r="L12">
        <f t="shared" si="2"/>
        <v>0</v>
      </c>
      <c r="M12">
        <f t="shared" si="3"/>
        <v>1</v>
      </c>
      <c r="N12">
        <f t="shared" si="4"/>
        <v>0</v>
      </c>
      <c r="O12">
        <f t="shared" si="5"/>
        <v>1</v>
      </c>
      <c r="P12" s="3">
        <f t="shared" si="6"/>
        <v>1</v>
      </c>
      <c r="Q12" s="3">
        <f t="shared" si="7"/>
        <v>2</v>
      </c>
      <c r="R12" s="3">
        <f t="shared" si="8"/>
        <v>9</v>
      </c>
      <c r="S12" s="3">
        <f t="shared" si="8"/>
        <v>13</v>
      </c>
      <c r="T12" s="3">
        <f t="shared" si="9"/>
        <v>0</v>
      </c>
      <c r="U12" s="3">
        <f t="shared" si="10"/>
        <v>2</v>
      </c>
    </row>
    <row r="13" spans="1:21" x14ac:dyDescent="0.2">
      <c r="A13" s="1">
        <v>7</v>
      </c>
      <c r="B13" s="96" t="str">
        <f>B2</f>
        <v>K.Keuchen</v>
      </c>
      <c r="C13" s="99" t="str">
        <f>B4</f>
        <v>F.Schlaucher</v>
      </c>
      <c r="D13" s="3">
        <v>7</v>
      </c>
      <c r="E13" s="3">
        <v>5</v>
      </c>
      <c r="F13" s="3">
        <v>6</v>
      </c>
      <c r="G13" s="3">
        <v>1</v>
      </c>
      <c r="H13" s="3"/>
      <c r="I13" s="3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3">
        <f t="shared" si="6"/>
        <v>2</v>
      </c>
      <c r="Q13" s="3">
        <f t="shared" si="7"/>
        <v>0</v>
      </c>
      <c r="R13" s="3">
        <f t="shared" si="8"/>
        <v>13</v>
      </c>
      <c r="S13" s="3">
        <f t="shared" si="8"/>
        <v>6</v>
      </c>
      <c r="T13" s="3">
        <f t="shared" si="9"/>
        <v>2</v>
      </c>
      <c r="U13" s="3">
        <f t="shared" si="10"/>
        <v>0</v>
      </c>
    </row>
    <row r="14" spans="1:21" x14ac:dyDescent="0.2">
      <c r="A14" s="1">
        <v>8</v>
      </c>
      <c r="B14" s="99" t="str">
        <f>B5</f>
        <v>S.Greubel</v>
      </c>
      <c r="C14" s="97" t="str">
        <f>B3</f>
        <v>M.Zipp</v>
      </c>
      <c r="D14" s="3">
        <v>4</v>
      </c>
      <c r="E14" s="3">
        <v>6</v>
      </c>
      <c r="F14" s="3">
        <v>2</v>
      </c>
      <c r="G14" s="3">
        <v>6</v>
      </c>
      <c r="H14" s="3"/>
      <c r="I14" s="3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3">
        <f t="shared" si="6"/>
        <v>0</v>
      </c>
      <c r="Q14" s="3">
        <f t="shared" si="7"/>
        <v>2</v>
      </c>
      <c r="R14" s="3">
        <f t="shared" si="8"/>
        <v>6</v>
      </c>
      <c r="S14" s="3">
        <f t="shared" si="8"/>
        <v>12</v>
      </c>
      <c r="T14" s="3">
        <f t="shared" si="9"/>
        <v>0</v>
      </c>
      <c r="U14" s="3">
        <f t="shared" si="10"/>
        <v>2</v>
      </c>
    </row>
    <row r="15" spans="1:21" x14ac:dyDescent="0.2">
      <c r="A15" s="1">
        <v>9</v>
      </c>
      <c r="B15" s="95" t="str">
        <f>B1</f>
        <v>J.Schönfeld</v>
      </c>
      <c r="C15" s="98" t="str">
        <f>B4</f>
        <v>F.Schlaucher</v>
      </c>
      <c r="D15" s="3">
        <v>6</v>
      </c>
      <c r="E15" s="3">
        <v>1</v>
      </c>
      <c r="F15" s="3">
        <v>6</v>
      </c>
      <c r="G15" s="3">
        <v>4</v>
      </c>
      <c r="H15" s="3"/>
      <c r="I15" s="3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3">
        <f t="shared" si="6"/>
        <v>2</v>
      </c>
      <c r="Q15" s="3">
        <f t="shared" si="7"/>
        <v>0</v>
      </c>
      <c r="R15" s="3">
        <f t="shared" si="8"/>
        <v>12</v>
      </c>
      <c r="S15" s="3">
        <f t="shared" si="8"/>
        <v>5</v>
      </c>
      <c r="T15" s="3">
        <f t="shared" si="9"/>
        <v>2</v>
      </c>
      <c r="U15" s="3">
        <f t="shared" si="10"/>
        <v>0</v>
      </c>
    </row>
    <row r="16" spans="1:21" x14ac:dyDescent="0.2">
      <c r="A16" s="1">
        <v>10</v>
      </c>
      <c r="B16" s="96" t="str">
        <f>B2</f>
        <v>K.Keuchen</v>
      </c>
      <c r="C16" s="99" t="str">
        <f>B5</f>
        <v>S.Greubel</v>
      </c>
      <c r="D16" s="3">
        <v>7</v>
      </c>
      <c r="E16" s="3">
        <v>6</v>
      </c>
      <c r="F16" s="3">
        <v>3</v>
      </c>
      <c r="G16" s="3">
        <v>6</v>
      </c>
      <c r="H16" s="3">
        <v>6</v>
      </c>
      <c r="I16" s="3">
        <v>7</v>
      </c>
      <c r="J16">
        <f t="shared" si="0"/>
        <v>1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1</v>
      </c>
      <c r="O16">
        <f t="shared" si="5"/>
        <v>1</v>
      </c>
      <c r="P16" s="3">
        <f t="shared" si="6"/>
        <v>1</v>
      </c>
      <c r="Q16" s="3">
        <f t="shared" si="7"/>
        <v>2</v>
      </c>
      <c r="R16" s="3">
        <f t="shared" si="8"/>
        <v>16</v>
      </c>
      <c r="S16" s="3">
        <f t="shared" si="8"/>
        <v>19</v>
      </c>
      <c r="T16" s="3">
        <f t="shared" si="9"/>
        <v>0</v>
      </c>
      <c r="U16" s="3">
        <f t="shared" si="10"/>
        <v>2</v>
      </c>
    </row>
    <row r="19" spans="2:21" x14ac:dyDescent="0.2">
      <c r="B19" s="100" t="s">
        <v>6</v>
      </c>
    </row>
    <row r="20" spans="2:21" x14ac:dyDescent="0.2">
      <c r="C20" s="1"/>
      <c r="D20" s="101" t="s">
        <v>5</v>
      </c>
      <c r="E20" s="102"/>
      <c r="F20" s="103" t="s">
        <v>3</v>
      </c>
      <c r="G20" s="102"/>
      <c r="H20" s="103" t="s">
        <v>4</v>
      </c>
      <c r="I20" s="102"/>
    </row>
    <row r="21" spans="2:21" x14ac:dyDescent="0.2">
      <c r="B21" s="5">
        <v>2</v>
      </c>
      <c r="C21" s="104" t="str">
        <f>B1</f>
        <v>J.Schönfeld</v>
      </c>
      <c r="D21" s="105">
        <f>SUM(T7,U9,T12,T15)</f>
        <v>6</v>
      </c>
      <c r="E21" s="105"/>
      <c r="F21" s="106">
        <f>SUM(P7,Q9,P12,P15)</f>
        <v>7</v>
      </c>
      <c r="G21" s="106">
        <f>SUM(Q7,P9,Q12,Q15)</f>
        <v>2</v>
      </c>
      <c r="H21" s="106">
        <f>SUM(R7,S9,R12,R15)</f>
        <v>46</v>
      </c>
      <c r="I21" s="106">
        <f>SUM(S7,R9,S12,S15)</f>
        <v>28</v>
      </c>
    </row>
    <row r="22" spans="2:21" x14ac:dyDescent="0.2">
      <c r="B22" s="5">
        <v>4</v>
      </c>
      <c r="C22" s="107" t="str">
        <f>B2</f>
        <v>K.Keuchen</v>
      </c>
      <c r="D22" s="105">
        <f>SUM(U7,T10,T13,T16)</f>
        <v>2</v>
      </c>
      <c r="E22" s="105"/>
      <c r="F22" s="106">
        <f>SUM(Q7,P10,P13,P16)</f>
        <v>3</v>
      </c>
      <c r="G22" s="106">
        <f>SUM(P7,Q10,Q13,Q16)</f>
        <v>6</v>
      </c>
      <c r="H22" s="106">
        <f>SUM(S7,R10,R13,R16)</f>
        <v>36</v>
      </c>
      <c r="I22" s="106">
        <f>SUM(R7,S10,S13,S16)</f>
        <v>49</v>
      </c>
    </row>
    <row r="23" spans="2:21" x14ac:dyDescent="0.2">
      <c r="B23" s="5">
        <v>1</v>
      </c>
      <c r="C23" s="108" t="str">
        <f>B3</f>
        <v>M.Zipp</v>
      </c>
      <c r="D23" s="105">
        <f>SUM(T8,U10,U12,U14)</f>
        <v>8</v>
      </c>
      <c r="E23" s="105"/>
      <c r="F23" s="106">
        <f>SUM(P8,Q10,Q12,Q14)</f>
        <v>8</v>
      </c>
      <c r="G23" s="106">
        <f>SUM(Q8,P10,P12,P14)</f>
        <v>1</v>
      </c>
      <c r="H23" s="106">
        <f>SUM(R8,S10,S12,S14)</f>
        <v>49</v>
      </c>
      <c r="I23" s="106">
        <f>SUM(S8,R10,R12,R14)</f>
        <v>24</v>
      </c>
      <c r="U23" s="109"/>
    </row>
    <row r="24" spans="2:21" x14ac:dyDescent="0.2">
      <c r="B24" s="5">
        <v>5</v>
      </c>
      <c r="C24" s="110" t="str">
        <f>B4</f>
        <v>F.Schlaucher</v>
      </c>
      <c r="D24" s="105">
        <f>SUM(U8,T11,U13,U15)</f>
        <v>0</v>
      </c>
      <c r="E24" s="105"/>
      <c r="F24" s="106">
        <f>SUM(Q8,P11,Q13,Q15)</f>
        <v>0</v>
      </c>
      <c r="G24" s="106">
        <f>SUM(P8,Q11,P13,P15)</f>
        <v>8</v>
      </c>
      <c r="H24" s="106">
        <f>SUM(S8,R11,S13,S15)</f>
        <v>23</v>
      </c>
      <c r="I24" s="106">
        <f>SUM(R8,S11,R13,R15)</f>
        <v>49</v>
      </c>
    </row>
    <row r="25" spans="2:21" x14ac:dyDescent="0.2">
      <c r="B25" s="5">
        <v>3</v>
      </c>
      <c r="C25" s="5" t="str">
        <f>B5</f>
        <v>S.Greubel</v>
      </c>
      <c r="D25" s="105">
        <f>SUM(T9,U11,T14,U16)</f>
        <v>4</v>
      </c>
      <c r="E25" s="105"/>
      <c r="F25" s="106">
        <f>SUM(P9,Q11,P14,Q16)</f>
        <v>4</v>
      </c>
      <c r="G25" s="106">
        <f>SUM(Q9,P11,Q14,P16)</f>
        <v>5</v>
      </c>
      <c r="H25" s="106">
        <f>SUM(R9,S11,R14,S16)</f>
        <v>45</v>
      </c>
      <c r="I25" s="106">
        <f>SUM(S9,R11,S14,R16)</f>
        <v>49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showGridLines="0" topLeftCell="A4" workbookViewId="0">
      <selection activeCell="P19" sqref="P19"/>
    </sheetView>
  </sheetViews>
  <sheetFormatPr baseColWidth="10" defaultRowHeight="12.75" x14ac:dyDescent="0.2"/>
  <cols>
    <col min="1" max="1" width="11.42578125" style="1"/>
    <col min="2" max="2" width="13.85546875" bestFit="1" customWidth="1"/>
    <col min="3" max="5" width="2.5703125" bestFit="1" customWidth="1"/>
    <col min="7" max="7" width="13.5703125" customWidth="1"/>
    <col min="8" max="10" width="2.5703125" bestFit="1" customWidth="1"/>
    <col min="12" max="12" width="14.42578125" customWidth="1"/>
    <col min="13" max="15" width="2.5703125" bestFit="1" customWidth="1"/>
    <col min="17" max="17" width="12.28515625" customWidth="1"/>
    <col min="18" max="20" width="2.5703125" bestFit="1" customWidth="1"/>
  </cols>
  <sheetData>
    <row r="1" spans="1:20" ht="18.75" thickBot="1" x14ac:dyDescent="0.3">
      <c r="A1" s="24"/>
      <c r="B1" s="86" t="s">
        <v>11</v>
      </c>
      <c r="C1" s="86"/>
      <c r="D1" s="86"/>
      <c r="E1" s="86"/>
      <c r="F1" s="25"/>
      <c r="G1" s="86" t="s">
        <v>12</v>
      </c>
      <c r="H1" s="86"/>
      <c r="I1" s="86"/>
      <c r="J1" s="86"/>
      <c r="K1" s="25"/>
      <c r="L1" s="86" t="s">
        <v>13</v>
      </c>
      <c r="M1" s="86"/>
      <c r="N1" s="86"/>
      <c r="O1" s="86"/>
      <c r="P1" s="25"/>
      <c r="Q1" s="86" t="s">
        <v>14</v>
      </c>
      <c r="R1" s="86"/>
      <c r="S1" s="86"/>
      <c r="T1" s="87"/>
    </row>
    <row r="2" spans="1:20" ht="15" x14ac:dyDescent="0.2">
      <c r="A2" s="26">
        <v>1</v>
      </c>
      <c r="B2" s="27" t="s">
        <v>15</v>
      </c>
      <c r="C2" s="28">
        <v>1</v>
      </c>
      <c r="D2" s="28">
        <v>0</v>
      </c>
      <c r="E2" s="28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0"/>
      <c r="T2" s="31"/>
    </row>
    <row r="3" spans="1:20" ht="15" x14ac:dyDescent="0.2">
      <c r="A3" s="32">
        <v>2</v>
      </c>
      <c r="B3" s="33" t="s">
        <v>16</v>
      </c>
      <c r="C3" s="34">
        <v>6</v>
      </c>
      <c r="D3" s="34">
        <v>6</v>
      </c>
      <c r="E3" s="34">
        <v>0</v>
      </c>
      <c r="F3" s="29"/>
      <c r="G3" s="29" t="str">
        <f>B3</f>
        <v>Haacke</v>
      </c>
      <c r="H3" s="35">
        <v>5</v>
      </c>
      <c r="I3" s="35">
        <v>1</v>
      </c>
      <c r="J3" s="35">
        <v>0</v>
      </c>
      <c r="K3" s="29"/>
      <c r="L3" s="29"/>
      <c r="M3" s="29"/>
      <c r="N3" s="29"/>
      <c r="O3" s="29"/>
      <c r="P3" s="29"/>
      <c r="Q3" s="30"/>
      <c r="R3" s="30"/>
      <c r="S3" s="30"/>
      <c r="T3" s="31"/>
    </row>
    <row r="4" spans="1:20" ht="15" x14ac:dyDescent="0.2">
      <c r="A4" s="26">
        <v>3</v>
      </c>
      <c r="B4" s="27" t="s">
        <v>17</v>
      </c>
      <c r="C4" s="35">
        <v>1</v>
      </c>
      <c r="D4" s="35">
        <v>0</v>
      </c>
      <c r="E4" s="35">
        <v>0</v>
      </c>
      <c r="F4" s="29"/>
      <c r="G4" s="29" t="str">
        <f>B5</f>
        <v>Körting</v>
      </c>
      <c r="H4" s="35">
        <v>7</v>
      </c>
      <c r="I4" s="35">
        <v>0</v>
      </c>
      <c r="J4" s="35">
        <v>0</v>
      </c>
      <c r="K4" s="29"/>
      <c r="L4" s="29"/>
      <c r="M4" s="29"/>
      <c r="N4" s="29"/>
      <c r="O4" s="29"/>
      <c r="P4" s="29"/>
      <c r="Q4" s="30"/>
      <c r="R4" s="30"/>
      <c r="S4" s="30"/>
      <c r="T4" s="31"/>
    </row>
    <row r="5" spans="1:20" ht="15" x14ac:dyDescent="0.2">
      <c r="A5" s="32">
        <v>4</v>
      </c>
      <c r="B5" s="33" t="s">
        <v>18</v>
      </c>
      <c r="C5" s="34">
        <v>6</v>
      </c>
      <c r="D5" s="34">
        <v>6</v>
      </c>
      <c r="E5" s="34">
        <v>0</v>
      </c>
      <c r="F5" s="36"/>
      <c r="G5" s="36"/>
      <c r="H5" s="36"/>
      <c r="I5" s="36"/>
      <c r="J5" s="36"/>
      <c r="K5" s="29"/>
      <c r="L5" s="29" t="str">
        <f>G4</f>
        <v>Körting</v>
      </c>
      <c r="M5" s="37">
        <v>7</v>
      </c>
      <c r="N5" s="37">
        <v>6</v>
      </c>
      <c r="O5" s="37">
        <v>0</v>
      </c>
      <c r="P5" s="29"/>
      <c r="Q5" s="30"/>
      <c r="R5" s="30"/>
      <c r="S5" s="30"/>
      <c r="T5" s="31"/>
    </row>
    <row r="6" spans="1:20" ht="15" x14ac:dyDescent="0.2">
      <c r="A6" s="26">
        <v>5</v>
      </c>
      <c r="B6" s="27" t="s">
        <v>19</v>
      </c>
      <c r="C6" s="35">
        <v>3</v>
      </c>
      <c r="D6" s="35">
        <v>4</v>
      </c>
      <c r="E6" s="35">
        <v>0</v>
      </c>
      <c r="F6" s="29"/>
      <c r="G6" s="29"/>
      <c r="H6" s="29"/>
      <c r="I6" s="29"/>
      <c r="J6" s="29"/>
      <c r="K6" s="29"/>
      <c r="L6" s="29" t="str">
        <f>G8</f>
        <v>Katzmann</v>
      </c>
      <c r="M6" s="37">
        <v>5</v>
      </c>
      <c r="N6" s="37">
        <v>2</v>
      </c>
      <c r="O6" s="37">
        <v>0</v>
      </c>
      <c r="P6" s="29"/>
      <c r="Q6" s="30"/>
      <c r="R6" s="30"/>
      <c r="S6" s="30"/>
      <c r="T6" s="31"/>
    </row>
    <row r="7" spans="1:20" ht="15" x14ac:dyDescent="0.2">
      <c r="A7" s="32">
        <v>6</v>
      </c>
      <c r="B7" s="33" t="s">
        <v>20</v>
      </c>
      <c r="C7" s="34">
        <v>6</v>
      </c>
      <c r="D7" s="34">
        <v>6</v>
      </c>
      <c r="E7" s="34">
        <v>0</v>
      </c>
      <c r="F7" s="29"/>
      <c r="G7" s="29" t="str">
        <f>B7</f>
        <v>Schönfeld</v>
      </c>
      <c r="H7" s="35">
        <v>3</v>
      </c>
      <c r="I7" s="35">
        <v>1</v>
      </c>
      <c r="J7" s="35">
        <v>0</v>
      </c>
      <c r="K7" s="29"/>
      <c r="L7" s="29"/>
      <c r="M7" s="29"/>
      <c r="N7" s="29"/>
      <c r="O7" s="29"/>
      <c r="P7" s="29"/>
      <c r="Q7" s="30"/>
      <c r="R7" s="30"/>
      <c r="S7" s="30"/>
      <c r="T7" s="31"/>
    </row>
    <row r="8" spans="1:20" ht="15" x14ac:dyDescent="0.2">
      <c r="A8" s="26">
        <v>7</v>
      </c>
      <c r="B8" s="27" t="s">
        <v>21</v>
      </c>
      <c r="C8" s="35">
        <v>6</v>
      </c>
      <c r="D8" s="35">
        <v>3</v>
      </c>
      <c r="E8" s="35">
        <v>2</v>
      </c>
      <c r="F8" s="29"/>
      <c r="G8" s="29" t="str">
        <f>B9</f>
        <v>Katzmann</v>
      </c>
      <c r="H8" s="35">
        <v>6</v>
      </c>
      <c r="I8" s="35">
        <v>6</v>
      </c>
      <c r="J8" s="35">
        <v>0</v>
      </c>
      <c r="K8" s="29"/>
      <c r="L8" s="29"/>
      <c r="M8" s="29"/>
      <c r="N8" s="29"/>
      <c r="O8" s="29"/>
      <c r="P8" s="29"/>
      <c r="Q8" s="30"/>
      <c r="R8" s="30"/>
      <c r="S8" s="30"/>
      <c r="T8" s="31"/>
    </row>
    <row r="9" spans="1:20" ht="15.75" thickBot="1" x14ac:dyDescent="0.25">
      <c r="A9" s="38">
        <v>8</v>
      </c>
      <c r="B9" s="39" t="s">
        <v>22</v>
      </c>
      <c r="C9" s="40">
        <v>0</v>
      </c>
      <c r="D9" s="40">
        <v>6</v>
      </c>
      <c r="E9" s="40">
        <v>6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74" t="str">
        <f>L5</f>
        <v>Körting</v>
      </c>
      <c r="R9" s="42">
        <v>6</v>
      </c>
      <c r="S9" s="42">
        <v>2</v>
      </c>
      <c r="T9" s="43">
        <v>6</v>
      </c>
    </row>
    <row r="10" spans="1:20" ht="15" x14ac:dyDescent="0.2">
      <c r="A10" s="26">
        <v>9</v>
      </c>
      <c r="B10" s="27" t="s">
        <v>23</v>
      </c>
      <c r="C10" s="35">
        <v>6</v>
      </c>
      <c r="D10" s="35">
        <v>6</v>
      </c>
      <c r="E10" s="35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 t="str">
        <f>L13</f>
        <v>Redmann</v>
      </c>
      <c r="R10" s="44">
        <v>2</v>
      </c>
      <c r="S10" s="44">
        <v>6</v>
      </c>
      <c r="T10" s="45">
        <v>1</v>
      </c>
    </row>
    <row r="11" spans="1:20" ht="15" x14ac:dyDescent="0.2">
      <c r="A11" s="32">
        <v>10</v>
      </c>
      <c r="B11" s="33" t="s">
        <v>24</v>
      </c>
      <c r="C11" s="34">
        <v>0</v>
      </c>
      <c r="D11" s="34">
        <v>0</v>
      </c>
      <c r="E11" s="34">
        <v>0</v>
      </c>
      <c r="F11" s="29"/>
      <c r="G11" s="29" t="str">
        <f>B10</f>
        <v>Schlaucher</v>
      </c>
      <c r="H11" s="35">
        <v>3</v>
      </c>
      <c r="I11" s="35">
        <v>3</v>
      </c>
      <c r="J11" s="35">
        <v>0</v>
      </c>
      <c r="K11" s="29"/>
      <c r="L11" s="29"/>
      <c r="M11" s="29"/>
      <c r="N11" s="29"/>
      <c r="O11" s="29"/>
      <c r="P11" s="29"/>
      <c r="Q11" s="30"/>
      <c r="R11" s="30"/>
      <c r="S11" s="30"/>
      <c r="T11" s="31"/>
    </row>
    <row r="12" spans="1:20" ht="15" x14ac:dyDescent="0.2">
      <c r="A12" s="26">
        <v>11</v>
      </c>
      <c r="B12" s="27" t="s">
        <v>25</v>
      </c>
      <c r="C12" s="35">
        <v>1</v>
      </c>
      <c r="D12" s="35">
        <v>7</v>
      </c>
      <c r="E12" s="35">
        <v>6</v>
      </c>
      <c r="F12" s="29"/>
      <c r="G12" s="29" t="str">
        <f>B12</f>
        <v>Redmann</v>
      </c>
      <c r="H12" s="35">
        <v>6</v>
      </c>
      <c r="I12" s="35">
        <v>6</v>
      </c>
      <c r="J12" s="35">
        <v>0</v>
      </c>
      <c r="K12" s="29"/>
      <c r="L12" s="29"/>
      <c r="M12" s="29"/>
      <c r="N12" s="29"/>
      <c r="O12" s="29"/>
      <c r="P12" s="29"/>
      <c r="Q12" s="30"/>
      <c r="R12" s="30"/>
      <c r="S12" s="30"/>
      <c r="T12" s="31"/>
    </row>
    <row r="13" spans="1:20" ht="15" x14ac:dyDescent="0.2">
      <c r="A13" s="32">
        <v>12</v>
      </c>
      <c r="B13" s="33" t="s">
        <v>26</v>
      </c>
      <c r="C13" s="34">
        <v>6</v>
      </c>
      <c r="D13" s="34">
        <v>5</v>
      </c>
      <c r="E13" s="34">
        <v>2</v>
      </c>
      <c r="F13" s="36"/>
      <c r="G13" s="36"/>
      <c r="H13" s="36"/>
      <c r="I13" s="36"/>
      <c r="J13" s="36"/>
      <c r="K13" s="29"/>
      <c r="L13" s="29" t="str">
        <f>G12</f>
        <v>Redmann</v>
      </c>
      <c r="M13" s="37">
        <v>7</v>
      </c>
      <c r="N13" s="37">
        <v>4</v>
      </c>
      <c r="O13" s="37">
        <v>7</v>
      </c>
      <c r="P13" s="29"/>
      <c r="Q13" s="30"/>
      <c r="R13" s="30"/>
      <c r="S13" s="30"/>
      <c r="T13" s="31"/>
    </row>
    <row r="14" spans="1:20" ht="15" x14ac:dyDescent="0.2">
      <c r="A14" s="26">
        <v>13</v>
      </c>
      <c r="B14" s="27" t="s">
        <v>27</v>
      </c>
      <c r="C14" s="35">
        <v>0</v>
      </c>
      <c r="D14" s="35">
        <v>6</v>
      </c>
      <c r="E14" s="35">
        <v>6</v>
      </c>
      <c r="F14" s="29"/>
      <c r="G14" s="29"/>
      <c r="H14" s="29"/>
      <c r="I14" s="29"/>
      <c r="J14" s="29"/>
      <c r="K14" s="29"/>
      <c r="L14" s="29" t="str">
        <f>G16</f>
        <v>Striedieck</v>
      </c>
      <c r="M14" s="37">
        <v>6</v>
      </c>
      <c r="N14" s="37">
        <v>6</v>
      </c>
      <c r="O14" s="37">
        <v>5</v>
      </c>
      <c r="P14" s="29"/>
      <c r="Q14" s="30"/>
      <c r="R14" s="30"/>
      <c r="S14" s="30"/>
      <c r="T14" s="31"/>
    </row>
    <row r="15" spans="1:20" ht="15" x14ac:dyDescent="0.2">
      <c r="A15" s="32">
        <v>14</v>
      </c>
      <c r="B15" s="33" t="s">
        <v>28</v>
      </c>
      <c r="C15" s="34">
        <v>6</v>
      </c>
      <c r="D15" s="34">
        <v>2</v>
      </c>
      <c r="E15" s="34">
        <v>2</v>
      </c>
      <c r="F15" s="29"/>
      <c r="G15" s="29" t="str">
        <f>B14</f>
        <v>Witt</v>
      </c>
      <c r="H15" s="35">
        <v>3</v>
      </c>
      <c r="I15" s="35">
        <v>2</v>
      </c>
      <c r="J15" s="35">
        <v>0</v>
      </c>
      <c r="K15" s="29"/>
      <c r="L15" s="29"/>
      <c r="M15" s="29"/>
      <c r="N15" s="29"/>
      <c r="O15" s="29"/>
      <c r="P15" s="29"/>
      <c r="Q15" s="30"/>
      <c r="R15" s="30"/>
      <c r="S15" s="30"/>
      <c r="T15" s="31"/>
    </row>
    <row r="16" spans="1:20" ht="15" x14ac:dyDescent="0.2">
      <c r="A16" s="26">
        <v>15</v>
      </c>
      <c r="B16" s="27" t="s">
        <v>29</v>
      </c>
      <c r="C16" s="35">
        <v>6</v>
      </c>
      <c r="D16" s="35">
        <v>4</v>
      </c>
      <c r="E16" s="35">
        <v>7</v>
      </c>
      <c r="F16" s="29"/>
      <c r="G16" s="29" t="str">
        <f>B16</f>
        <v>Striedieck</v>
      </c>
      <c r="H16" s="35">
        <v>6</v>
      </c>
      <c r="I16" s="35">
        <v>6</v>
      </c>
      <c r="J16" s="35">
        <v>0</v>
      </c>
      <c r="K16" s="29"/>
      <c r="L16" s="29"/>
      <c r="M16" s="29"/>
      <c r="N16" s="29"/>
      <c r="O16" s="29"/>
      <c r="P16" s="29"/>
      <c r="Q16" s="30"/>
      <c r="R16" s="30"/>
      <c r="S16" s="30"/>
      <c r="T16" s="31"/>
    </row>
    <row r="17" spans="1:20" ht="15.75" thickBot="1" x14ac:dyDescent="0.25">
      <c r="A17" s="38">
        <v>16</v>
      </c>
      <c r="B17" s="39" t="s">
        <v>30</v>
      </c>
      <c r="C17" s="40">
        <v>3</v>
      </c>
      <c r="D17" s="40">
        <v>6</v>
      </c>
      <c r="E17" s="40">
        <v>5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6"/>
    </row>
  </sheetData>
  <mergeCells count="4">
    <mergeCell ref="B1:E1"/>
    <mergeCell ref="G1:J1"/>
    <mergeCell ref="L1:O1"/>
    <mergeCell ref="Q1:T1"/>
  </mergeCells>
  <phoneticPr fontId="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workbookViewId="0">
      <selection activeCell="G18" sqref="G18"/>
    </sheetView>
  </sheetViews>
  <sheetFormatPr baseColWidth="10" defaultRowHeight="12.75" x14ac:dyDescent="0.2"/>
  <cols>
    <col min="1" max="1" width="5.85546875" style="1" customWidth="1"/>
    <col min="2" max="2" width="13.42578125" style="1" customWidth="1"/>
    <col min="3" max="5" width="2.5703125" bestFit="1" customWidth="1"/>
    <col min="7" max="7" width="14.28515625" style="1" customWidth="1"/>
    <col min="8" max="10" width="2.5703125" bestFit="1" customWidth="1"/>
    <col min="12" max="12" width="13.42578125" style="1" customWidth="1"/>
    <col min="13" max="15" width="2.5703125" bestFit="1" customWidth="1"/>
  </cols>
  <sheetData>
    <row r="1" spans="1:15" ht="15.75" x14ac:dyDescent="0.25">
      <c r="A1" s="52"/>
      <c r="B1" s="55" t="s">
        <v>12</v>
      </c>
      <c r="C1" s="47"/>
      <c r="D1" s="47"/>
      <c r="E1" s="47"/>
      <c r="F1" s="47"/>
      <c r="G1" s="55" t="s">
        <v>13</v>
      </c>
      <c r="H1" s="47"/>
      <c r="I1" s="47"/>
      <c r="J1" s="47"/>
      <c r="K1" s="47"/>
      <c r="L1" s="55" t="s">
        <v>14</v>
      </c>
      <c r="M1" s="48"/>
      <c r="N1" s="48"/>
      <c r="O1" s="49"/>
    </row>
    <row r="2" spans="1:15" ht="15" x14ac:dyDescent="0.2">
      <c r="A2" s="56">
        <v>1</v>
      </c>
      <c r="B2" s="27" t="s">
        <v>15</v>
      </c>
      <c r="C2" s="60">
        <v>0</v>
      </c>
      <c r="D2" s="60">
        <v>0</v>
      </c>
      <c r="E2" s="60">
        <v>0</v>
      </c>
      <c r="F2" s="29"/>
      <c r="G2" s="27"/>
      <c r="H2" s="29"/>
      <c r="I2" s="29"/>
      <c r="J2" s="29"/>
      <c r="K2" s="29"/>
      <c r="L2" s="27"/>
      <c r="M2" s="29"/>
      <c r="N2" s="29"/>
      <c r="O2" s="64"/>
    </row>
    <row r="3" spans="1:15" ht="15" x14ac:dyDescent="0.2">
      <c r="A3" s="57">
        <v>2</v>
      </c>
      <c r="B3" s="53" t="s">
        <v>17</v>
      </c>
      <c r="C3" s="61">
        <v>0</v>
      </c>
      <c r="D3" s="61">
        <v>0</v>
      </c>
      <c r="E3" s="61">
        <v>0</v>
      </c>
      <c r="F3" s="36"/>
      <c r="G3" s="53" t="str">
        <f>B2</f>
        <v>Buckschun</v>
      </c>
      <c r="H3" s="61">
        <v>6</v>
      </c>
      <c r="I3" s="61">
        <v>6</v>
      </c>
      <c r="J3" s="61">
        <v>0</v>
      </c>
      <c r="K3" s="29"/>
      <c r="L3" s="27"/>
      <c r="M3" s="29"/>
      <c r="N3" s="29"/>
      <c r="O3" s="31"/>
    </row>
    <row r="4" spans="1:15" ht="15" x14ac:dyDescent="0.2">
      <c r="A4" s="58">
        <v>3</v>
      </c>
      <c r="B4" s="27" t="s">
        <v>19</v>
      </c>
      <c r="C4" s="60">
        <v>0</v>
      </c>
      <c r="D4" s="60">
        <v>0</v>
      </c>
      <c r="E4" s="60">
        <v>0</v>
      </c>
      <c r="F4" s="29"/>
      <c r="G4" s="27" t="str">
        <f>B4</f>
        <v>Steckmeister</v>
      </c>
      <c r="H4" s="60">
        <v>2</v>
      </c>
      <c r="I4" s="60">
        <v>2</v>
      </c>
      <c r="J4" s="60">
        <v>0</v>
      </c>
      <c r="K4" s="29"/>
      <c r="L4" s="27"/>
      <c r="M4" s="29"/>
      <c r="N4" s="29"/>
      <c r="O4" s="31"/>
    </row>
    <row r="5" spans="1:15" ht="15.75" thickBot="1" x14ac:dyDescent="0.25">
      <c r="A5" s="59">
        <v>4</v>
      </c>
      <c r="B5" s="54" t="s">
        <v>21</v>
      </c>
      <c r="C5" s="62">
        <v>0</v>
      </c>
      <c r="D5" s="62">
        <v>0</v>
      </c>
      <c r="E5" s="62">
        <v>0</v>
      </c>
      <c r="F5" s="50"/>
      <c r="G5" s="54"/>
      <c r="H5" s="50"/>
      <c r="I5" s="50"/>
      <c r="J5" s="50"/>
      <c r="K5" s="50"/>
      <c r="L5" s="54" t="str">
        <f>G3</f>
        <v>Buckschun</v>
      </c>
      <c r="M5" s="62">
        <v>0</v>
      </c>
      <c r="N5" s="62">
        <v>1</v>
      </c>
      <c r="O5" s="65">
        <v>0</v>
      </c>
    </row>
    <row r="6" spans="1:15" ht="15.75" thickTop="1" x14ac:dyDescent="0.2">
      <c r="A6" s="58">
        <v>5</v>
      </c>
      <c r="B6" s="27" t="s">
        <v>24</v>
      </c>
      <c r="C6" s="60">
        <v>0</v>
      </c>
      <c r="D6" s="60">
        <v>0</v>
      </c>
      <c r="E6" s="60">
        <v>0</v>
      </c>
      <c r="F6" s="29"/>
      <c r="G6" s="27"/>
      <c r="H6" s="29"/>
      <c r="I6" s="29"/>
      <c r="J6" s="29"/>
      <c r="K6" s="29"/>
      <c r="L6" s="75" t="str">
        <f>G7</f>
        <v>Scheele</v>
      </c>
      <c r="M6" s="60">
        <v>6</v>
      </c>
      <c r="N6" s="60">
        <v>6</v>
      </c>
      <c r="O6" s="66">
        <v>0</v>
      </c>
    </row>
    <row r="7" spans="1:15" ht="15" x14ac:dyDescent="0.2">
      <c r="A7" s="57">
        <v>6</v>
      </c>
      <c r="B7" s="53" t="s">
        <v>26</v>
      </c>
      <c r="C7" s="61">
        <v>6</v>
      </c>
      <c r="D7" s="61">
        <v>6</v>
      </c>
      <c r="E7" s="61">
        <v>0</v>
      </c>
      <c r="F7" s="36"/>
      <c r="G7" s="53" t="str">
        <f>B7</f>
        <v>Scheele</v>
      </c>
      <c r="H7" s="63">
        <v>6</v>
      </c>
      <c r="I7" s="63">
        <v>6</v>
      </c>
      <c r="J7" s="63">
        <v>0</v>
      </c>
      <c r="K7" s="29"/>
      <c r="L7" s="27"/>
      <c r="M7" s="29"/>
      <c r="N7" s="29"/>
      <c r="O7" s="31"/>
    </row>
    <row r="8" spans="1:15" ht="15" x14ac:dyDescent="0.2">
      <c r="A8" s="58">
        <v>7</v>
      </c>
      <c r="B8" s="27" t="s">
        <v>28</v>
      </c>
      <c r="C8" s="60">
        <v>1</v>
      </c>
      <c r="D8" s="60">
        <v>1</v>
      </c>
      <c r="E8" s="60">
        <v>0</v>
      </c>
      <c r="F8" s="29"/>
      <c r="G8" s="27" t="str">
        <f>B9</f>
        <v>Last</v>
      </c>
      <c r="H8" s="63">
        <v>2</v>
      </c>
      <c r="I8" s="63">
        <v>2</v>
      </c>
      <c r="J8" s="63">
        <v>0</v>
      </c>
      <c r="K8" s="29"/>
      <c r="L8" s="27"/>
      <c r="M8" s="29"/>
      <c r="N8" s="29"/>
      <c r="O8" s="31"/>
    </row>
    <row r="9" spans="1:15" ht="15" x14ac:dyDescent="0.2">
      <c r="A9" s="57">
        <v>8</v>
      </c>
      <c r="B9" s="33" t="s">
        <v>30</v>
      </c>
      <c r="C9" s="61">
        <v>6</v>
      </c>
      <c r="D9" s="61">
        <v>6</v>
      </c>
      <c r="E9" s="61">
        <v>0</v>
      </c>
      <c r="F9" s="36"/>
      <c r="G9" s="53"/>
      <c r="H9" s="36"/>
      <c r="I9" s="36"/>
      <c r="J9" s="36"/>
      <c r="K9" s="36"/>
      <c r="L9" s="53"/>
      <c r="M9" s="36"/>
      <c r="N9" s="36"/>
      <c r="O9" s="5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&amp;L&amp;"Book Antiqua,Standard"TC Tornesch &amp;C&amp;"Book Antiqua,Standard"Herren 40
B-Runde</oddHeader>
    <oddFooter>&amp;L&amp;"Book Antiqua,Standard"&amp;F&amp;R&amp;"Book Antiqua,Standard"&amp;D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L23" sqref="L23"/>
    </sheetView>
  </sheetViews>
  <sheetFormatPr baseColWidth="10" defaultRowHeight="12.75" x14ac:dyDescent="0.2"/>
  <cols>
    <col min="1" max="1" width="11.42578125" style="1"/>
    <col min="2" max="2" width="13.85546875" bestFit="1" customWidth="1"/>
    <col min="3" max="5" width="2.5703125" bestFit="1" customWidth="1"/>
    <col min="7" max="7" width="14.28515625" customWidth="1"/>
    <col min="8" max="10" width="2.5703125" bestFit="1" customWidth="1"/>
    <col min="12" max="12" width="16.85546875" customWidth="1"/>
    <col min="13" max="15" width="2.5703125" bestFit="1" customWidth="1"/>
    <col min="17" max="17" width="14" customWidth="1"/>
    <col min="18" max="20" width="2.5703125" bestFit="1" customWidth="1"/>
  </cols>
  <sheetData>
    <row r="1" spans="1:20" ht="18.75" thickBot="1" x14ac:dyDescent="0.3">
      <c r="A1" s="24"/>
      <c r="B1" s="86" t="s">
        <v>11</v>
      </c>
      <c r="C1" s="86"/>
      <c r="D1" s="86"/>
      <c r="E1" s="86"/>
      <c r="F1" s="25"/>
      <c r="G1" s="86" t="s">
        <v>12</v>
      </c>
      <c r="H1" s="86"/>
      <c r="I1" s="86"/>
      <c r="J1" s="86"/>
      <c r="K1" s="25"/>
      <c r="L1" s="86" t="s">
        <v>13</v>
      </c>
      <c r="M1" s="86"/>
      <c r="N1" s="86"/>
      <c r="O1" s="86"/>
      <c r="P1" s="25"/>
      <c r="Q1" s="86" t="s">
        <v>14</v>
      </c>
      <c r="R1" s="86"/>
      <c r="S1" s="86"/>
      <c r="T1" s="87"/>
    </row>
    <row r="2" spans="1:20" ht="15" x14ac:dyDescent="0.2">
      <c r="A2" s="26">
        <v>1</v>
      </c>
      <c r="B2" s="27" t="s">
        <v>19</v>
      </c>
      <c r="C2" s="28">
        <v>0</v>
      </c>
      <c r="D2" s="28">
        <v>0</v>
      </c>
      <c r="E2" s="28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0"/>
      <c r="T2" s="31"/>
    </row>
    <row r="3" spans="1:20" ht="15" x14ac:dyDescent="0.2">
      <c r="A3" s="32">
        <v>2</v>
      </c>
      <c r="B3" s="33" t="s">
        <v>31</v>
      </c>
      <c r="C3" s="34">
        <v>0</v>
      </c>
      <c r="D3" s="34">
        <v>0</v>
      </c>
      <c r="E3" s="34">
        <v>0</v>
      </c>
      <c r="F3" s="29"/>
      <c r="G3" s="29" t="str">
        <f>B2</f>
        <v>Steckmeister</v>
      </c>
      <c r="H3" s="35">
        <v>6</v>
      </c>
      <c r="I3" s="35">
        <v>0</v>
      </c>
      <c r="J3" s="35">
        <v>0</v>
      </c>
      <c r="K3" s="29"/>
      <c r="L3" s="29"/>
      <c r="M3" s="29"/>
      <c r="N3" s="29"/>
      <c r="O3" s="29"/>
      <c r="P3" s="29"/>
      <c r="Q3" s="30"/>
      <c r="R3" s="30"/>
      <c r="S3" s="30"/>
      <c r="T3" s="31"/>
    </row>
    <row r="4" spans="1:20" ht="15" x14ac:dyDescent="0.2">
      <c r="A4" s="26">
        <v>3</v>
      </c>
      <c r="B4" s="27" t="s">
        <v>32</v>
      </c>
      <c r="C4" s="35">
        <v>0</v>
      </c>
      <c r="D4" s="35">
        <v>0</v>
      </c>
      <c r="E4" s="35">
        <v>0</v>
      </c>
      <c r="F4" s="29"/>
      <c r="G4" s="29" t="str">
        <f>B4</f>
        <v>Piepenhagen</v>
      </c>
      <c r="H4" s="35">
        <v>7</v>
      </c>
      <c r="I4" s="35">
        <v>6</v>
      </c>
      <c r="J4" s="35">
        <v>0</v>
      </c>
      <c r="K4" s="29"/>
      <c r="L4" s="29"/>
      <c r="M4" s="29"/>
      <c r="N4" s="29"/>
      <c r="O4" s="29"/>
      <c r="P4" s="29"/>
      <c r="Q4" s="30"/>
      <c r="R4" s="30"/>
      <c r="S4" s="30"/>
      <c r="T4" s="31"/>
    </row>
    <row r="5" spans="1:20" ht="15" x14ac:dyDescent="0.2">
      <c r="A5" s="32">
        <v>4</v>
      </c>
      <c r="B5" s="33" t="s">
        <v>33</v>
      </c>
      <c r="C5" s="34">
        <v>0</v>
      </c>
      <c r="D5" s="34">
        <v>0</v>
      </c>
      <c r="E5" s="34">
        <v>0</v>
      </c>
      <c r="F5" s="36"/>
      <c r="G5" s="36"/>
      <c r="H5" s="36"/>
      <c r="I5" s="36"/>
      <c r="J5" s="36"/>
      <c r="K5" s="29"/>
      <c r="L5" s="29" t="str">
        <f>G4</f>
        <v>Piepenhagen</v>
      </c>
      <c r="M5" s="37">
        <v>2</v>
      </c>
      <c r="N5" s="37">
        <v>2</v>
      </c>
      <c r="O5" s="37">
        <v>0</v>
      </c>
      <c r="P5" s="29"/>
      <c r="Q5" s="30"/>
      <c r="R5" s="30"/>
      <c r="S5" s="30"/>
      <c r="T5" s="31"/>
    </row>
    <row r="6" spans="1:20" ht="15" x14ac:dyDescent="0.2">
      <c r="A6" s="26">
        <v>5</v>
      </c>
      <c r="B6" s="27" t="s">
        <v>34</v>
      </c>
      <c r="C6" s="35">
        <v>6</v>
      </c>
      <c r="D6" s="35">
        <v>6</v>
      </c>
      <c r="E6" s="35">
        <v>0</v>
      </c>
      <c r="F6" s="29"/>
      <c r="G6" s="29"/>
      <c r="H6" s="29"/>
      <c r="I6" s="29"/>
      <c r="J6" s="29"/>
      <c r="K6" s="29"/>
      <c r="L6" s="29" t="str">
        <f>G7</f>
        <v>Mellwing</v>
      </c>
      <c r="M6" s="37">
        <v>6</v>
      </c>
      <c r="N6" s="37">
        <v>6</v>
      </c>
      <c r="O6" s="37">
        <v>0</v>
      </c>
      <c r="P6" s="29"/>
      <c r="Q6" s="30"/>
      <c r="R6" s="30"/>
      <c r="S6" s="30"/>
      <c r="T6" s="31"/>
    </row>
    <row r="7" spans="1:20" ht="15" x14ac:dyDescent="0.2">
      <c r="A7" s="32">
        <v>6</v>
      </c>
      <c r="B7" s="33" t="s">
        <v>30</v>
      </c>
      <c r="C7" s="34">
        <v>3</v>
      </c>
      <c r="D7" s="34">
        <v>0</v>
      </c>
      <c r="E7" s="34">
        <v>0</v>
      </c>
      <c r="F7" s="29"/>
      <c r="G7" s="29" t="str">
        <f>B6</f>
        <v>Mellwing</v>
      </c>
      <c r="H7" s="35">
        <v>6</v>
      </c>
      <c r="I7" s="35">
        <v>6</v>
      </c>
      <c r="J7" s="35">
        <v>0</v>
      </c>
      <c r="K7" s="29"/>
      <c r="L7" s="29"/>
      <c r="M7" s="29"/>
      <c r="N7" s="29"/>
      <c r="O7" s="29"/>
      <c r="P7" s="29"/>
      <c r="Q7" s="30"/>
      <c r="R7" s="30"/>
      <c r="S7" s="30"/>
      <c r="T7" s="31"/>
    </row>
    <row r="8" spans="1:20" ht="15" x14ac:dyDescent="0.2">
      <c r="A8" s="26">
        <v>7</v>
      </c>
      <c r="B8" s="27" t="s">
        <v>31</v>
      </c>
      <c r="C8" s="35">
        <v>0</v>
      </c>
      <c r="D8" s="35">
        <v>0</v>
      </c>
      <c r="E8" s="35">
        <v>0</v>
      </c>
      <c r="F8" s="29"/>
      <c r="G8" s="29" t="str">
        <f>B9</f>
        <v>Rupertus</v>
      </c>
      <c r="H8" s="35">
        <v>0</v>
      </c>
      <c r="I8" s="35">
        <v>1</v>
      </c>
      <c r="J8" s="35">
        <v>0</v>
      </c>
      <c r="K8" s="29"/>
      <c r="L8" s="29"/>
      <c r="M8" s="29"/>
      <c r="N8" s="29"/>
      <c r="O8" s="29"/>
      <c r="P8" s="29"/>
      <c r="Q8" s="30"/>
      <c r="R8" s="30"/>
      <c r="S8" s="30"/>
      <c r="T8" s="31"/>
    </row>
    <row r="9" spans="1:20" ht="15.75" thickBot="1" x14ac:dyDescent="0.25">
      <c r="A9" s="38">
        <v>8</v>
      </c>
      <c r="B9" s="39" t="s">
        <v>17</v>
      </c>
      <c r="C9" s="40">
        <v>0</v>
      </c>
      <c r="D9" s="40">
        <v>0</v>
      </c>
      <c r="E9" s="40">
        <v>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74" t="str">
        <f>L6</f>
        <v>Mellwing</v>
      </c>
      <c r="R9" s="42">
        <v>6</v>
      </c>
      <c r="S9" s="42">
        <v>6</v>
      </c>
      <c r="T9" s="43">
        <v>0</v>
      </c>
    </row>
    <row r="10" spans="1:20" ht="15" x14ac:dyDescent="0.2">
      <c r="A10" s="26">
        <v>9</v>
      </c>
      <c r="B10" s="27" t="s">
        <v>35</v>
      </c>
      <c r="C10" s="35">
        <v>0</v>
      </c>
      <c r="D10" s="35">
        <v>0</v>
      </c>
      <c r="E10" s="35">
        <v>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 t="str">
        <f>L14</f>
        <v>Frahm-W.</v>
      </c>
      <c r="R10" s="44">
        <v>1</v>
      </c>
      <c r="S10" s="44">
        <v>2</v>
      </c>
      <c r="T10" s="45">
        <v>0</v>
      </c>
    </row>
    <row r="11" spans="1:20" ht="15" x14ac:dyDescent="0.2">
      <c r="A11" s="32">
        <v>10</v>
      </c>
      <c r="B11" s="33" t="s">
        <v>31</v>
      </c>
      <c r="C11" s="34">
        <v>0</v>
      </c>
      <c r="D11" s="34">
        <v>0</v>
      </c>
      <c r="E11" s="34">
        <v>0</v>
      </c>
      <c r="F11" s="29"/>
      <c r="G11" s="29" t="str">
        <f>B10</f>
        <v>Scheffler</v>
      </c>
      <c r="H11" s="35">
        <v>1</v>
      </c>
      <c r="I11" s="35">
        <v>5</v>
      </c>
      <c r="J11" s="35">
        <v>0</v>
      </c>
      <c r="K11" s="29"/>
      <c r="L11" s="29"/>
      <c r="M11" s="29"/>
      <c r="N11" s="29"/>
      <c r="O11" s="29"/>
      <c r="P11" s="29"/>
      <c r="Q11" s="30"/>
      <c r="R11" s="30"/>
      <c r="S11" s="30"/>
      <c r="T11" s="31"/>
    </row>
    <row r="12" spans="1:20" ht="15" x14ac:dyDescent="0.2">
      <c r="A12" s="26">
        <v>11</v>
      </c>
      <c r="B12" s="27" t="s">
        <v>24</v>
      </c>
      <c r="C12" s="35">
        <v>0</v>
      </c>
      <c r="D12" s="35">
        <v>1</v>
      </c>
      <c r="E12" s="35">
        <v>0</v>
      </c>
      <c r="F12" s="29"/>
      <c r="G12" s="29" t="str">
        <f>B13</f>
        <v>Haar</v>
      </c>
      <c r="H12" s="35">
        <v>6</v>
      </c>
      <c r="I12" s="35">
        <v>7</v>
      </c>
      <c r="J12" s="35">
        <v>0</v>
      </c>
      <c r="K12" s="29"/>
      <c r="L12" s="29"/>
      <c r="M12" s="29"/>
      <c r="N12" s="29"/>
      <c r="O12" s="29"/>
      <c r="P12" s="29"/>
      <c r="Q12" s="30"/>
      <c r="R12" s="30"/>
      <c r="S12" s="30"/>
      <c r="T12" s="31"/>
    </row>
    <row r="13" spans="1:20" ht="15" x14ac:dyDescent="0.2">
      <c r="A13" s="32">
        <v>12</v>
      </c>
      <c r="B13" s="33" t="s">
        <v>28</v>
      </c>
      <c r="C13" s="34">
        <v>6</v>
      </c>
      <c r="D13" s="34">
        <v>6</v>
      </c>
      <c r="E13" s="34">
        <v>0</v>
      </c>
      <c r="F13" s="36"/>
      <c r="G13" s="36"/>
      <c r="H13" s="36"/>
      <c r="I13" s="36"/>
      <c r="J13" s="36"/>
      <c r="K13" s="29"/>
      <c r="L13" s="29" t="str">
        <f>G12</f>
        <v>Haar</v>
      </c>
      <c r="M13" s="37">
        <v>6</v>
      </c>
      <c r="N13" s="37">
        <v>2</v>
      </c>
      <c r="O13" s="37">
        <v>5</v>
      </c>
      <c r="P13" s="29"/>
      <c r="Q13" s="30"/>
      <c r="R13" s="30"/>
      <c r="S13" s="30"/>
      <c r="T13" s="31"/>
    </row>
    <row r="14" spans="1:20" ht="15" x14ac:dyDescent="0.2">
      <c r="A14" s="26">
        <v>13</v>
      </c>
      <c r="B14" s="27" t="s">
        <v>36</v>
      </c>
      <c r="C14" s="35">
        <v>6</v>
      </c>
      <c r="D14" s="35">
        <v>6</v>
      </c>
      <c r="E14" s="35">
        <v>0</v>
      </c>
      <c r="F14" s="29"/>
      <c r="G14" s="29"/>
      <c r="H14" s="29"/>
      <c r="I14" s="29"/>
      <c r="J14" s="29"/>
      <c r="K14" s="29"/>
      <c r="L14" s="29" t="str">
        <f>G16</f>
        <v>Frahm-W.</v>
      </c>
      <c r="M14" s="37">
        <v>4</v>
      </c>
      <c r="N14" s="37">
        <v>6</v>
      </c>
      <c r="O14" s="37">
        <v>7</v>
      </c>
      <c r="P14" s="29"/>
      <c r="Q14" s="30"/>
      <c r="R14" s="30"/>
      <c r="S14" s="30"/>
      <c r="T14" s="31"/>
    </row>
    <row r="15" spans="1:20" ht="15" x14ac:dyDescent="0.2">
      <c r="A15" s="32">
        <v>14</v>
      </c>
      <c r="B15" s="33" t="s">
        <v>27</v>
      </c>
      <c r="C15" s="34">
        <v>4</v>
      </c>
      <c r="D15" s="34">
        <v>2</v>
      </c>
      <c r="E15" s="34">
        <v>0</v>
      </c>
      <c r="F15" s="29"/>
      <c r="G15" s="29" t="str">
        <f>B14</f>
        <v>Badermann</v>
      </c>
      <c r="H15" s="35">
        <v>5</v>
      </c>
      <c r="I15" s="35">
        <v>3</v>
      </c>
      <c r="J15" s="35">
        <v>0</v>
      </c>
      <c r="K15" s="29"/>
      <c r="L15" s="29"/>
      <c r="M15" s="29"/>
      <c r="N15" s="29"/>
      <c r="O15" s="29"/>
      <c r="P15" s="29"/>
      <c r="Q15" s="30"/>
      <c r="R15" s="30"/>
      <c r="S15" s="30"/>
      <c r="T15" s="31"/>
    </row>
    <row r="16" spans="1:20" ht="15" x14ac:dyDescent="0.2">
      <c r="A16" s="26">
        <v>15</v>
      </c>
      <c r="B16" s="27" t="s">
        <v>31</v>
      </c>
      <c r="C16" s="35">
        <v>0</v>
      </c>
      <c r="D16" s="35">
        <v>0</v>
      </c>
      <c r="E16" s="35">
        <v>0</v>
      </c>
      <c r="F16" s="29"/>
      <c r="G16" s="29" t="str">
        <f>B17</f>
        <v>Frahm-W.</v>
      </c>
      <c r="H16" s="35">
        <v>7</v>
      </c>
      <c r="I16" s="35">
        <v>6</v>
      </c>
      <c r="J16" s="35">
        <v>0</v>
      </c>
      <c r="K16" s="29"/>
      <c r="L16" s="29"/>
      <c r="M16" s="29"/>
      <c r="N16" s="29"/>
      <c r="O16" s="29"/>
      <c r="P16" s="29"/>
      <c r="Q16" s="30"/>
      <c r="R16" s="30"/>
      <c r="S16" s="30"/>
      <c r="T16" s="31"/>
    </row>
    <row r="17" spans="1:20" ht="15.75" thickBot="1" x14ac:dyDescent="0.25">
      <c r="A17" s="38">
        <v>16</v>
      </c>
      <c r="B17" s="39" t="s">
        <v>37</v>
      </c>
      <c r="C17" s="40">
        <v>0</v>
      </c>
      <c r="D17" s="40">
        <v>0</v>
      </c>
      <c r="E17" s="40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6"/>
    </row>
  </sheetData>
  <mergeCells count="4">
    <mergeCell ref="B1:E1"/>
    <mergeCell ref="G1:J1"/>
    <mergeCell ref="L1:O1"/>
    <mergeCell ref="Q1:T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L14" sqref="L14"/>
    </sheetView>
  </sheetViews>
  <sheetFormatPr baseColWidth="10" defaultRowHeight="12.75" x14ac:dyDescent="0.2"/>
  <cols>
    <col min="2" max="2" width="13.5703125" customWidth="1"/>
    <col min="3" max="5" width="2.5703125" bestFit="1" customWidth="1"/>
    <col min="7" max="7" width="13.85546875" customWidth="1"/>
    <col min="8" max="10" width="2.5703125" bestFit="1" customWidth="1"/>
    <col min="13" max="15" width="2.140625" bestFit="1" customWidth="1"/>
  </cols>
  <sheetData>
    <row r="1" spans="1:15" ht="18.75" thickBot="1" x14ac:dyDescent="0.3">
      <c r="A1" s="68"/>
      <c r="B1" s="86" t="s">
        <v>12</v>
      </c>
      <c r="C1" s="86"/>
      <c r="D1" s="86"/>
      <c r="E1" s="86"/>
      <c r="F1" s="67"/>
      <c r="G1" s="86" t="s">
        <v>13</v>
      </c>
      <c r="H1" s="86"/>
      <c r="I1" s="86"/>
      <c r="J1" s="86"/>
      <c r="K1" s="67"/>
      <c r="L1" s="86" t="s">
        <v>14</v>
      </c>
      <c r="M1" s="86"/>
      <c r="N1" s="86"/>
      <c r="O1" s="87"/>
    </row>
    <row r="2" spans="1:15" ht="15" x14ac:dyDescent="0.2">
      <c r="A2" s="26">
        <v>1</v>
      </c>
      <c r="B2" s="27" t="s">
        <v>19</v>
      </c>
      <c r="C2" s="28">
        <v>0</v>
      </c>
      <c r="D2" s="28">
        <v>0</v>
      </c>
      <c r="E2" s="28">
        <v>0</v>
      </c>
      <c r="G2" s="69"/>
      <c r="L2" s="71"/>
      <c r="M2" s="71"/>
      <c r="N2" s="71"/>
      <c r="O2" s="72"/>
    </row>
    <row r="3" spans="1:15" ht="15" x14ac:dyDescent="0.2">
      <c r="A3" s="32">
        <v>2</v>
      </c>
      <c r="B3" s="33" t="s">
        <v>31</v>
      </c>
      <c r="C3" s="34">
        <v>0</v>
      </c>
      <c r="D3" s="34">
        <v>0</v>
      </c>
      <c r="E3" s="34">
        <v>0</v>
      </c>
      <c r="G3" s="69" t="str">
        <f>B2</f>
        <v>Steckmeister</v>
      </c>
      <c r="H3" s="35">
        <v>1</v>
      </c>
      <c r="I3" s="35">
        <v>1</v>
      </c>
      <c r="J3" s="35">
        <v>0</v>
      </c>
      <c r="L3" s="71"/>
      <c r="M3" s="71"/>
      <c r="N3" s="71"/>
      <c r="O3" s="72"/>
    </row>
    <row r="4" spans="1:15" ht="15" x14ac:dyDescent="0.2">
      <c r="A4" s="26">
        <v>3</v>
      </c>
      <c r="B4" s="27" t="s">
        <v>17</v>
      </c>
      <c r="C4" s="35">
        <v>0</v>
      </c>
      <c r="D4" s="35">
        <v>2</v>
      </c>
      <c r="E4" s="35">
        <v>0</v>
      </c>
      <c r="G4" s="69" t="str">
        <f>B5</f>
        <v>Last</v>
      </c>
      <c r="H4" s="35">
        <v>6</v>
      </c>
      <c r="I4" s="35">
        <v>6</v>
      </c>
      <c r="J4" s="35">
        <v>0</v>
      </c>
      <c r="L4" s="71"/>
      <c r="M4" s="71"/>
      <c r="N4" s="71"/>
      <c r="O4" s="72"/>
    </row>
    <row r="5" spans="1:15" ht="15" x14ac:dyDescent="0.2">
      <c r="A5" s="32">
        <v>4</v>
      </c>
      <c r="B5" s="33" t="s">
        <v>30</v>
      </c>
      <c r="C5" s="34">
        <v>6</v>
      </c>
      <c r="D5" s="34">
        <v>6</v>
      </c>
      <c r="E5" s="34">
        <v>0</v>
      </c>
      <c r="G5" s="69"/>
      <c r="L5" s="76" t="str">
        <f>G4</f>
        <v>Last</v>
      </c>
      <c r="M5" s="77">
        <v>4</v>
      </c>
      <c r="N5" s="77">
        <v>4</v>
      </c>
      <c r="O5" s="78">
        <v>0</v>
      </c>
    </row>
    <row r="6" spans="1:15" ht="15" x14ac:dyDescent="0.2">
      <c r="A6" s="26">
        <v>5</v>
      </c>
      <c r="B6" s="27" t="s">
        <v>35</v>
      </c>
      <c r="C6" s="35">
        <v>6</v>
      </c>
      <c r="D6" s="35">
        <v>5</v>
      </c>
      <c r="E6" s="35">
        <v>6</v>
      </c>
      <c r="G6" s="69"/>
      <c r="L6" s="79" t="str">
        <f>G8</f>
        <v>Witt</v>
      </c>
      <c r="M6" s="77">
        <v>6</v>
      </c>
      <c r="N6" s="77">
        <v>6</v>
      </c>
      <c r="O6" s="78">
        <v>0</v>
      </c>
    </row>
    <row r="7" spans="1:15" ht="15" x14ac:dyDescent="0.2">
      <c r="A7" s="32">
        <v>6</v>
      </c>
      <c r="B7" s="33" t="s">
        <v>24</v>
      </c>
      <c r="C7" s="34">
        <v>2</v>
      </c>
      <c r="D7" s="34">
        <v>7</v>
      </c>
      <c r="E7" s="34">
        <v>3</v>
      </c>
      <c r="G7" s="69" t="str">
        <f>B6</f>
        <v>Scheffler</v>
      </c>
      <c r="H7" s="35">
        <v>0</v>
      </c>
      <c r="I7" s="35">
        <v>2</v>
      </c>
      <c r="J7" s="35">
        <v>0</v>
      </c>
      <c r="L7" s="71"/>
      <c r="M7" s="71"/>
      <c r="N7" s="71"/>
      <c r="O7" s="72"/>
    </row>
    <row r="8" spans="1:15" ht="15" x14ac:dyDescent="0.2">
      <c r="A8" s="26">
        <v>7</v>
      </c>
      <c r="B8" s="27" t="s">
        <v>27</v>
      </c>
      <c r="C8" s="35">
        <v>0</v>
      </c>
      <c r="D8" s="35">
        <v>0</v>
      </c>
      <c r="E8" s="35">
        <v>0</v>
      </c>
      <c r="G8" s="69" t="str">
        <f>B8</f>
        <v>Witt</v>
      </c>
      <c r="H8" s="35">
        <v>6</v>
      </c>
      <c r="I8" s="35">
        <v>6</v>
      </c>
      <c r="J8" s="35">
        <v>0</v>
      </c>
      <c r="L8" s="71"/>
      <c r="M8" s="71"/>
      <c r="N8" s="71"/>
      <c r="O8" s="72"/>
    </row>
    <row r="9" spans="1:15" ht="15.75" thickBot="1" x14ac:dyDescent="0.25">
      <c r="A9" s="38">
        <v>8</v>
      </c>
      <c r="B9" s="39" t="s">
        <v>31</v>
      </c>
      <c r="C9" s="40">
        <v>0</v>
      </c>
      <c r="D9" s="40">
        <v>0</v>
      </c>
      <c r="E9" s="40">
        <v>0</v>
      </c>
      <c r="F9" s="73"/>
      <c r="G9" s="70"/>
      <c r="H9" s="73"/>
      <c r="I9" s="73"/>
      <c r="J9" s="73"/>
      <c r="K9" s="73"/>
      <c r="L9" s="73"/>
      <c r="M9" s="73"/>
      <c r="N9" s="73"/>
      <c r="O9" s="68"/>
    </row>
  </sheetData>
  <mergeCells count="3">
    <mergeCell ref="B1:E1"/>
    <mergeCell ref="G1:J1"/>
    <mergeCell ref="L1:O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tabSelected="1" zoomScaleNormal="100" zoomScalePageLayoutView="75" workbookViewId="0">
      <selection activeCell="C26" sqref="C26"/>
    </sheetView>
  </sheetViews>
  <sheetFormatPr baseColWidth="10" defaultRowHeight="12.75" x14ac:dyDescent="0.2"/>
  <cols>
    <col min="2" max="2" width="16.5703125" customWidth="1"/>
    <col min="3" max="3" width="16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2" t="s">
        <v>57</v>
      </c>
      <c r="C1" s="9"/>
    </row>
    <row r="2" spans="1:21" x14ac:dyDescent="0.2">
      <c r="A2" s="1">
        <v>2</v>
      </c>
      <c r="B2" s="15" t="s">
        <v>58</v>
      </c>
      <c r="C2" s="9"/>
    </row>
    <row r="3" spans="1:21" x14ac:dyDescent="0.2">
      <c r="A3" s="1">
        <v>3</v>
      </c>
      <c r="B3" s="18" t="s">
        <v>59</v>
      </c>
      <c r="C3" s="9"/>
    </row>
    <row r="4" spans="1:21" x14ac:dyDescent="0.2">
      <c r="A4" s="1">
        <v>4</v>
      </c>
      <c r="B4" s="9" t="s">
        <v>60</v>
      </c>
      <c r="C4" s="9"/>
    </row>
    <row r="5" spans="1:21" x14ac:dyDescent="0.2">
      <c r="A5" s="2"/>
      <c r="B5" s="10"/>
      <c r="C5" s="10"/>
      <c r="D5" s="80" t="s">
        <v>0</v>
      </c>
      <c r="E5" s="80"/>
      <c r="F5" s="80" t="s">
        <v>1</v>
      </c>
      <c r="G5" s="80"/>
      <c r="H5" s="80" t="s">
        <v>2</v>
      </c>
      <c r="I5" s="80"/>
      <c r="P5" s="80" t="s">
        <v>3</v>
      </c>
      <c r="Q5" s="80"/>
      <c r="R5" s="80" t="s">
        <v>4</v>
      </c>
      <c r="S5" s="80"/>
      <c r="T5" s="80" t="s">
        <v>5</v>
      </c>
      <c r="U5" s="80"/>
    </row>
    <row r="6" spans="1:21" x14ac:dyDescent="0.2">
      <c r="A6" s="2">
        <v>1</v>
      </c>
      <c r="B6" s="13" t="str">
        <f>B1</f>
        <v>L.Schmitt</v>
      </c>
      <c r="C6" s="16" t="str">
        <f>B2</f>
        <v>Jacob Witt</v>
      </c>
      <c r="D6" s="3">
        <v>7</v>
      </c>
      <c r="E6" s="3">
        <v>5</v>
      </c>
      <c r="F6" s="3">
        <v>6</v>
      </c>
      <c r="G6" s="3">
        <v>2</v>
      </c>
      <c r="H6" s="3"/>
      <c r="I6" s="3"/>
      <c r="J6">
        <f t="shared" ref="J6:J11" si="0">IF(D6&gt;E6,1,0)</f>
        <v>1</v>
      </c>
      <c r="K6">
        <f t="shared" ref="K6:K11" si="1">IF(F6&gt;G6,1,0)</f>
        <v>1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3">
        <f t="shared" ref="P6:P11" si="6">SUM(J6:L6)</f>
        <v>2</v>
      </c>
      <c r="Q6" s="3">
        <f t="shared" ref="Q6:Q11" si="7">SUM(M6:O6)</f>
        <v>0</v>
      </c>
      <c r="R6" s="3">
        <f t="shared" ref="R6:S11" si="8">SUM(D6,F6,H6)</f>
        <v>13</v>
      </c>
      <c r="S6" s="3">
        <f t="shared" si="8"/>
        <v>7</v>
      </c>
      <c r="T6" s="3">
        <f t="shared" ref="T6:T11" si="9">IF(P6&gt;Q6,2,0)</f>
        <v>2</v>
      </c>
      <c r="U6" s="3">
        <f t="shared" ref="U6:U11" si="10">IF(Q6&gt;P6,2,0)</f>
        <v>0</v>
      </c>
    </row>
    <row r="7" spans="1:21" x14ac:dyDescent="0.2">
      <c r="A7" s="2">
        <v>2</v>
      </c>
      <c r="B7" s="19" t="str">
        <f>B3</f>
        <v>C. Plambeck</v>
      </c>
      <c r="C7" s="99" t="str">
        <f>B4</f>
        <v>N.Dietrich</v>
      </c>
      <c r="D7" s="3">
        <v>0</v>
      </c>
      <c r="E7" s="3">
        <v>6</v>
      </c>
      <c r="F7" s="3">
        <v>2</v>
      </c>
      <c r="G7" s="3">
        <v>6</v>
      </c>
      <c r="H7" s="3"/>
      <c r="I7" s="3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1</v>
      </c>
      <c r="N7">
        <f t="shared" si="4"/>
        <v>1</v>
      </c>
      <c r="O7">
        <f t="shared" si="5"/>
        <v>0</v>
      </c>
      <c r="P7" s="3">
        <f t="shared" si="6"/>
        <v>0</v>
      </c>
      <c r="Q7" s="3">
        <f t="shared" si="7"/>
        <v>2</v>
      </c>
      <c r="R7" s="3">
        <f t="shared" si="8"/>
        <v>2</v>
      </c>
      <c r="S7" s="3">
        <f t="shared" si="8"/>
        <v>12</v>
      </c>
      <c r="T7" s="3">
        <f t="shared" si="9"/>
        <v>0</v>
      </c>
      <c r="U7" s="3">
        <f t="shared" si="10"/>
        <v>2</v>
      </c>
    </row>
    <row r="8" spans="1:21" x14ac:dyDescent="0.2">
      <c r="A8" s="2">
        <v>3</v>
      </c>
      <c r="B8" s="13" t="str">
        <f>B1</f>
        <v>L.Schmitt</v>
      </c>
      <c r="C8" s="19" t="str">
        <f>B3</f>
        <v>C. Plambeck</v>
      </c>
      <c r="D8" s="3">
        <v>6</v>
      </c>
      <c r="E8" s="3">
        <v>1</v>
      </c>
      <c r="F8" s="3">
        <v>6</v>
      </c>
      <c r="G8" s="3">
        <v>0</v>
      </c>
      <c r="H8" s="3"/>
      <c r="I8" s="3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">
        <f t="shared" si="6"/>
        <v>2</v>
      </c>
      <c r="Q8" s="3">
        <f t="shared" si="7"/>
        <v>0</v>
      </c>
      <c r="R8" s="3">
        <f t="shared" si="8"/>
        <v>12</v>
      </c>
      <c r="S8" s="3">
        <f t="shared" si="8"/>
        <v>1</v>
      </c>
      <c r="T8" s="3">
        <f t="shared" si="9"/>
        <v>2</v>
      </c>
      <c r="U8" s="3">
        <f t="shared" si="10"/>
        <v>0</v>
      </c>
    </row>
    <row r="9" spans="1:21" x14ac:dyDescent="0.2">
      <c r="A9" s="2">
        <v>4</v>
      </c>
      <c r="B9" s="16" t="str">
        <f>B2</f>
        <v>Jacob Witt</v>
      </c>
      <c r="C9" s="99" t="str">
        <f>B4</f>
        <v>N.Dietrich</v>
      </c>
      <c r="D9" s="3">
        <v>2</v>
      </c>
      <c r="E9" s="3">
        <v>6</v>
      </c>
      <c r="F9" s="3">
        <v>2</v>
      </c>
      <c r="G9" s="3">
        <v>6</v>
      </c>
      <c r="H9" s="3"/>
      <c r="I9" s="3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3">
        <f t="shared" si="6"/>
        <v>0</v>
      </c>
      <c r="Q9" s="3">
        <f t="shared" si="7"/>
        <v>2</v>
      </c>
      <c r="R9" s="3">
        <f t="shared" si="8"/>
        <v>4</v>
      </c>
      <c r="S9" s="3">
        <f t="shared" si="8"/>
        <v>12</v>
      </c>
      <c r="T9" s="3">
        <f t="shared" si="9"/>
        <v>0</v>
      </c>
      <c r="U9" s="3">
        <f t="shared" si="10"/>
        <v>2</v>
      </c>
    </row>
    <row r="10" spans="1:21" x14ac:dyDescent="0.2">
      <c r="A10" s="2">
        <v>5</v>
      </c>
      <c r="B10" s="13" t="str">
        <f>B1</f>
        <v>L.Schmitt</v>
      </c>
      <c r="C10" s="99" t="str">
        <f>B4</f>
        <v>N.Dietrich</v>
      </c>
      <c r="D10" s="3">
        <v>6</v>
      </c>
      <c r="E10" s="3">
        <v>3</v>
      </c>
      <c r="F10" s="3">
        <v>3</v>
      </c>
      <c r="G10" s="3">
        <v>6</v>
      </c>
      <c r="H10" s="3">
        <v>6</v>
      </c>
      <c r="I10" s="3">
        <v>1</v>
      </c>
      <c r="J10">
        <f t="shared" si="0"/>
        <v>1</v>
      </c>
      <c r="K10">
        <f t="shared" si="1"/>
        <v>0</v>
      </c>
      <c r="L10">
        <f t="shared" si="2"/>
        <v>1</v>
      </c>
      <c r="M10">
        <f t="shared" si="3"/>
        <v>0</v>
      </c>
      <c r="N10">
        <f t="shared" si="4"/>
        <v>1</v>
      </c>
      <c r="O10">
        <f t="shared" si="5"/>
        <v>0</v>
      </c>
      <c r="P10" s="3">
        <f t="shared" si="6"/>
        <v>2</v>
      </c>
      <c r="Q10" s="3">
        <f t="shared" si="7"/>
        <v>1</v>
      </c>
      <c r="R10" s="3">
        <f t="shared" si="8"/>
        <v>15</v>
      </c>
      <c r="S10" s="3">
        <f t="shared" si="8"/>
        <v>10</v>
      </c>
      <c r="T10" s="3">
        <f t="shared" si="9"/>
        <v>2</v>
      </c>
      <c r="U10" s="3">
        <f t="shared" si="10"/>
        <v>0</v>
      </c>
    </row>
    <row r="11" spans="1:21" x14ac:dyDescent="0.2">
      <c r="A11" s="2">
        <v>6</v>
      </c>
      <c r="B11" s="16" t="str">
        <f>B2</f>
        <v>Jacob Witt</v>
      </c>
      <c r="C11" s="19" t="str">
        <f>B3</f>
        <v>C. Plambeck</v>
      </c>
      <c r="D11" s="3">
        <v>6</v>
      </c>
      <c r="E11" s="3">
        <v>2</v>
      </c>
      <c r="F11" s="3">
        <v>6</v>
      </c>
      <c r="G11" s="3">
        <v>1</v>
      </c>
      <c r="H11" s="3"/>
      <c r="I11" s="3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3">
        <f t="shared" si="6"/>
        <v>2</v>
      </c>
      <c r="Q11" s="3">
        <f t="shared" si="7"/>
        <v>0</v>
      </c>
      <c r="R11" s="3">
        <f t="shared" si="8"/>
        <v>12</v>
      </c>
      <c r="S11" s="3">
        <f t="shared" si="8"/>
        <v>3</v>
      </c>
      <c r="T11" s="3">
        <f t="shared" si="9"/>
        <v>2</v>
      </c>
      <c r="U11" s="3">
        <f t="shared" si="10"/>
        <v>0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1"/>
      <c r="D15" s="83" t="s">
        <v>5</v>
      </c>
      <c r="E15" s="84"/>
      <c r="F15" s="83" t="s">
        <v>3</v>
      </c>
      <c r="G15" s="84"/>
      <c r="H15" s="85" t="s">
        <v>4</v>
      </c>
      <c r="I15" s="84"/>
    </row>
    <row r="16" spans="1:21" ht="13.5" thickBot="1" x14ac:dyDescent="0.25">
      <c r="B16" s="5">
        <v>1</v>
      </c>
      <c r="C16" s="14" t="str">
        <f>B1</f>
        <v>L.Schmitt</v>
      </c>
      <c r="D16" s="81">
        <f>SUM(T6,T8,T10)</f>
        <v>6</v>
      </c>
      <c r="E16" s="82"/>
      <c r="F16" s="7">
        <f>SUM(P6,P8,P10)</f>
        <v>6</v>
      </c>
      <c r="G16" s="8">
        <f>SUM(Q6,Q8,Q10)</f>
        <v>1</v>
      </c>
      <c r="H16" s="6">
        <f>SUM(R6,R8,R10)</f>
        <v>40</v>
      </c>
      <c r="I16" s="8">
        <f>SUM(S6,S8,S10)</f>
        <v>18</v>
      </c>
    </row>
    <row r="17" spans="2:9" ht="13.5" thickBot="1" x14ac:dyDescent="0.25">
      <c r="B17" s="5">
        <v>3</v>
      </c>
      <c r="C17" s="17" t="str">
        <f>B2</f>
        <v>Jacob Witt</v>
      </c>
      <c r="D17" s="81">
        <f>SUM(U6,T9,T11)</f>
        <v>2</v>
      </c>
      <c r="E17" s="82"/>
      <c r="F17" s="7">
        <f>SUM(Q6,P9,P11)</f>
        <v>2</v>
      </c>
      <c r="G17" s="8">
        <f>SUM(P6,Q9,Q11)</f>
        <v>4</v>
      </c>
      <c r="H17" s="6">
        <f>SUM(S6,R9,R11)</f>
        <v>23</v>
      </c>
      <c r="I17" s="8">
        <f>SUM(R6,S9,S11)</f>
        <v>28</v>
      </c>
    </row>
    <row r="18" spans="2:9" ht="13.5" thickBot="1" x14ac:dyDescent="0.25">
      <c r="B18" s="5">
        <v>4</v>
      </c>
      <c r="C18" s="20" t="str">
        <f>B3</f>
        <v>C. Plambeck</v>
      </c>
      <c r="D18" s="81">
        <f>SUM(T7,U8,U11)</f>
        <v>0</v>
      </c>
      <c r="E18" s="82"/>
      <c r="F18" s="7">
        <f>SUM(P7,Q8,Q11)</f>
        <v>0</v>
      </c>
      <c r="G18" s="8">
        <f>SUM(Q7,P8,P11)</f>
        <v>6</v>
      </c>
      <c r="H18" s="6">
        <f>SUM(R7,S8,S11)</f>
        <v>6</v>
      </c>
      <c r="I18" s="8">
        <f>SUM(S7,R8,R11)</f>
        <v>36</v>
      </c>
    </row>
    <row r="19" spans="2:9" ht="13.5" thickBot="1" x14ac:dyDescent="0.25">
      <c r="B19" s="5">
        <v>2</v>
      </c>
      <c r="C19" s="111" t="str">
        <f>B4</f>
        <v>N.Dietrich</v>
      </c>
      <c r="D19" s="81">
        <f>SUM(U7,U9,U10)</f>
        <v>4</v>
      </c>
      <c r="E19" s="82"/>
      <c r="F19" s="7">
        <f>SUM(Q7,Q9,Q10)</f>
        <v>5</v>
      </c>
      <c r="G19" s="8">
        <f>SUM(P7,P9,P10)</f>
        <v>2</v>
      </c>
      <c r="H19" s="6">
        <f>SUM(S7,S9,S10)</f>
        <v>34</v>
      </c>
      <c r="I19" s="8">
        <f>SUM(R7,R9,R10)</f>
        <v>21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e.V.&amp;CJüngsten</oddHeader>
    <oddFooter>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B17" sqref="B17"/>
    </sheetView>
  </sheetViews>
  <sheetFormatPr baseColWidth="10" defaultRowHeight="12.75" x14ac:dyDescent="0.2"/>
  <cols>
    <col min="2" max="2" width="16.5703125" customWidth="1"/>
    <col min="3" max="3" width="16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2" t="s">
        <v>53</v>
      </c>
      <c r="C1" s="9"/>
    </row>
    <row r="2" spans="1:21" x14ac:dyDescent="0.2">
      <c r="A2" s="1">
        <v>2</v>
      </c>
      <c r="B2" s="15" t="s">
        <v>54</v>
      </c>
      <c r="C2" s="9"/>
    </row>
    <row r="3" spans="1:21" x14ac:dyDescent="0.2">
      <c r="A3" s="1">
        <v>3</v>
      </c>
      <c r="B3" s="18" t="s">
        <v>55</v>
      </c>
      <c r="C3" s="9"/>
    </row>
    <row r="4" spans="1:21" x14ac:dyDescent="0.2">
      <c r="A4" s="1">
        <v>4</v>
      </c>
      <c r="B4" s="9" t="s">
        <v>56</v>
      </c>
      <c r="C4" s="9"/>
    </row>
    <row r="5" spans="1:21" x14ac:dyDescent="0.2">
      <c r="A5" s="2"/>
      <c r="B5" s="10"/>
      <c r="C5" s="10"/>
      <c r="D5" s="80" t="s">
        <v>0</v>
      </c>
      <c r="E5" s="80"/>
      <c r="F5" s="80" t="s">
        <v>1</v>
      </c>
      <c r="G5" s="80"/>
      <c r="H5" s="80" t="s">
        <v>2</v>
      </c>
      <c r="I5" s="80"/>
      <c r="P5" s="80" t="s">
        <v>3</v>
      </c>
      <c r="Q5" s="80"/>
      <c r="R5" s="80" t="s">
        <v>4</v>
      </c>
      <c r="S5" s="80"/>
      <c r="T5" s="80" t="s">
        <v>5</v>
      </c>
      <c r="U5" s="80"/>
    </row>
    <row r="6" spans="1:21" x14ac:dyDescent="0.2">
      <c r="A6" s="2">
        <v>1</v>
      </c>
      <c r="B6" s="13" t="str">
        <f>B1</f>
        <v>B.Sommer</v>
      </c>
      <c r="C6" s="16" t="str">
        <f>B2</f>
        <v>N.Neumann</v>
      </c>
      <c r="D6" s="3">
        <v>6</v>
      </c>
      <c r="E6" s="3">
        <v>0</v>
      </c>
      <c r="F6" s="3">
        <v>6</v>
      </c>
      <c r="G6" s="3">
        <v>0</v>
      </c>
      <c r="H6" s="3"/>
      <c r="I6" s="3"/>
      <c r="J6">
        <f t="shared" ref="J6:J11" si="0">IF(D6&gt;E6,1,0)</f>
        <v>1</v>
      </c>
      <c r="K6">
        <f t="shared" ref="K6:K11" si="1">IF(F6&gt;G6,1,0)</f>
        <v>1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3">
        <f t="shared" ref="P6:P11" si="6">SUM(J6:L6)</f>
        <v>2</v>
      </c>
      <c r="Q6" s="3">
        <f t="shared" ref="Q6:Q11" si="7">SUM(M6:O6)</f>
        <v>0</v>
      </c>
      <c r="R6" s="3">
        <f t="shared" ref="R6:S11" si="8">SUM(D6,F6,H6)</f>
        <v>12</v>
      </c>
      <c r="S6" s="3">
        <f t="shared" si="8"/>
        <v>0</v>
      </c>
      <c r="T6" s="3">
        <f t="shared" ref="T6:T11" si="9">IF(P6&gt;Q6,2,0)</f>
        <v>2</v>
      </c>
      <c r="U6" s="3">
        <f t="shared" ref="U6:U11" si="10">IF(Q6&gt;P6,2,0)</f>
        <v>0</v>
      </c>
    </row>
    <row r="7" spans="1:21" x14ac:dyDescent="0.2">
      <c r="A7" s="2">
        <v>2</v>
      </c>
      <c r="B7" s="19" t="str">
        <f>B3</f>
        <v>A.-K.Gross</v>
      </c>
      <c r="C7" s="99" t="str">
        <f>B4</f>
        <v>L.Meyer-H.</v>
      </c>
      <c r="D7" s="3">
        <v>6</v>
      </c>
      <c r="E7" s="3">
        <v>0</v>
      </c>
      <c r="F7" s="3">
        <v>6</v>
      </c>
      <c r="G7" s="3">
        <v>2</v>
      </c>
      <c r="H7" s="3"/>
      <c r="I7" s="3"/>
      <c r="J7">
        <f t="shared" si="0"/>
        <v>1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3">
        <f t="shared" si="6"/>
        <v>2</v>
      </c>
      <c r="Q7" s="3">
        <f t="shared" si="7"/>
        <v>0</v>
      </c>
      <c r="R7" s="3">
        <f t="shared" si="8"/>
        <v>12</v>
      </c>
      <c r="S7" s="3">
        <f t="shared" si="8"/>
        <v>2</v>
      </c>
      <c r="T7" s="3">
        <f t="shared" si="9"/>
        <v>2</v>
      </c>
      <c r="U7" s="3">
        <f t="shared" si="10"/>
        <v>0</v>
      </c>
    </row>
    <row r="8" spans="1:21" x14ac:dyDescent="0.2">
      <c r="A8" s="2">
        <v>3</v>
      </c>
      <c r="B8" s="13" t="str">
        <f>B1</f>
        <v>B.Sommer</v>
      </c>
      <c r="C8" s="19" t="str">
        <f>B3</f>
        <v>A.-K.Gross</v>
      </c>
      <c r="D8" s="3">
        <v>6</v>
      </c>
      <c r="E8" s="3">
        <v>1</v>
      </c>
      <c r="F8" s="3">
        <v>6</v>
      </c>
      <c r="G8" s="3">
        <v>0</v>
      </c>
      <c r="H8" s="3"/>
      <c r="I8" s="3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">
        <f t="shared" si="6"/>
        <v>2</v>
      </c>
      <c r="Q8" s="3">
        <f t="shared" si="7"/>
        <v>0</v>
      </c>
      <c r="R8" s="3">
        <f t="shared" si="8"/>
        <v>12</v>
      </c>
      <c r="S8" s="3">
        <f t="shared" si="8"/>
        <v>1</v>
      </c>
      <c r="T8" s="3">
        <f t="shared" si="9"/>
        <v>2</v>
      </c>
      <c r="U8" s="3">
        <f t="shared" si="10"/>
        <v>0</v>
      </c>
    </row>
    <row r="9" spans="1:21" x14ac:dyDescent="0.2">
      <c r="A9" s="2">
        <v>4</v>
      </c>
      <c r="B9" s="16" t="str">
        <f>B2</f>
        <v>N.Neumann</v>
      </c>
      <c r="C9" s="99" t="str">
        <f>B4</f>
        <v>L.Meyer-H.</v>
      </c>
      <c r="D9" s="3">
        <v>3</v>
      </c>
      <c r="E9" s="3">
        <v>6</v>
      </c>
      <c r="F9" s="3">
        <v>6</v>
      </c>
      <c r="G9" s="3">
        <v>1</v>
      </c>
      <c r="H9" s="3">
        <v>6</v>
      </c>
      <c r="I9" s="3">
        <v>4</v>
      </c>
      <c r="J9">
        <f t="shared" si="0"/>
        <v>0</v>
      </c>
      <c r="K9">
        <f t="shared" si="1"/>
        <v>1</v>
      </c>
      <c r="L9">
        <f t="shared" si="2"/>
        <v>1</v>
      </c>
      <c r="M9">
        <f t="shared" si="3"/>
        <v>1</v>
      </c>
      <c r="N9">
        <f t="shared" si="4"/>
        <v>0</v>
      </c>
      <c r="O9">
        <f t="shared" si="5"/>
        <v>0</v>
      </c>
      <c r="P9" s="3">
        <f t="shared" si="6"/>
        <v>2</v>
      </c>
      <c r="Q9" s="3">
        <f t="shared" si="7"/>
        <v>1</v>
      </c>
      <c r="R9" s="3">
        <f t="shared" si="8"/>
        <v>15</v>
      </c>
      <c r="S9" s="3">
        <f t="shared" si="8"/>
        <v>11</v>
      </c>
      <c r="T9" s="3">
        <f t="shared" si="9"/>
        <v>2</v>
      </c>
      <c r="U9" s="3">
        <f t="shared" si="10"/>
        <v>0</v>
      </c>
    </row>
    <row r="10" spans="1:21" x14ac:dyDescent="0.2">
      <c r="A10" s="2">
        <v>5</v>
      </c>
      <c r="B10" s="13" t="str">
        <f>B1</f>
        <v>B.Sommer</v>
      </c>
      <c r="C10" s="99" t="str">
        <f>B4</f>
        <v>L.Meyer-H.</v>
      </c>
      <c r="D10" s="3">
        <v>7</v>
      </c>
      <c r="E10" s="3">
        <v>6</v>
      </c>
      <c r="F10" s="3">
        <v>6</v>
      </c>
      <c r="G10" s="3">
        <v>1</v>
      </c>
      <c r="H10" s="3"/>
      <c r="I10" s="3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3">
        <f t="shared" si="6"/>
        <v>2</v>
      </c>
      <c r="Q10" s="3">
        <f t="shared" si="7"/>
        <v>0</v>
      </c>
      <c r="R10" s="3">
        <f t="shared" si="8"/>
        <v>13</v>
      </c>
      <c r="S10" s="3">
        <f t="shared" si="8"/>
        <v>7</v>
      </c>
      <c r="T10" s="3">
        <f t="shared" si="9"/>
        <v>2</v>
      </c>
      <c r="U10" s="3">
        <f t="shared" si="10"/>
        <v>0</v>
      </c>
    </row>
    <row r="11" spans="1:21" x14ac:dyDescent="0.2">
      <c r="A11" s="2">
        <v>6</v>
      </c>
      <c r="B11" s="16" t="str">
        <f>B2</f>
        <v>N.Neumann</v>
      </c>
      <c r="C11" s="19" t="str">
        <f>B3</f>
        <v>A.-K.Gross</v>
      </c>
      <c r="D11" s="3">
        <v>1</v>
      </c>
      <c r="E11" s="3">
        <v>6</v>
      </c>
      <c r="F11" s="3">
        <v>0</v>
      </c>
      <c r="G11" s="3">
        <v>6</v>
      </c>
      <c r="H11" s="3"/>
      <c r="I11" s="3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3">
        <f t="shared" si="6"/>
        <v>0</v>
      </c>
      <c r="Q11" s="3">
        <f t="shared" si="7"/>
        <v>2</v>
      </c>
      <c r="R11" s="3">
        <f t="shared" si="8"/>
        <v>1</v>
      </c>
      <c r="S11" s="3">
        <f t="shared" si="8"/>
        <v>12</v>
      </c>
      <c r="T11" s="3">
        <f t="shared" si="9"/>
        <v>0</v>
      </c>
      <c r="U11" s="3">
        <f t="shared" si="10"/>
        <v>2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1"/>
      <c r="D15" s="83" t="s">
        <v>5</v>
      </c>
      <c r="E15" s="84"/>
      <c r="F15" s="83" t="s">
        <v>3</v>
      </c>
      <c r="G15" s="84"/>
      <c r="H15" s="85" t="s">
        <v>4</v>
      </c>
      <c r="I15" s="84"/>
    </row>
    <row r="16" spans="1:21" ht="13.5" thickBot="1" x14ac:dyDescent="0.25">
      <c r="B16" s="5">
        <v>1</v>
      </c>
      <c r="C16" s="14" t="str">
        <f>B1</f>
        <v>B.Sommer</v>
      </c>
      <c r="D16" s="81">
        <f>SUM(T6,T8,T10)</f>
        <v>6</v>
      </c>
      <c r="E16" s="82"/>
      <c r="F16" s="7">
        <f>SUM(P6,P8,P10)</f>
        <v>6</v>
      </c>
      <c r="G16" s="8">
        <f>SUM(Q6,Q8,Q10)</f>
        <v>0</v>
      </c>
      <c r="H16" s="6">
        <f>SUM(R6,R8,R10)</f>
        <v>37</v>
      </c>
      <c r="I16" s="8">
        <f>SUM(S6,S8,S10)</f>
        <v>8</v>
      </c>
    </row>
    <row r="17" spans="2:9" ht="13.5" thickBot="1" x14ac:dyDescent="0.25">
      <c r="B17" s="5">
        <v>3</v>
      </c>
      <c r="C17" s="17" t="str">
        <f>B2</f>
        <v>N.Neumann</v>
      </c>
      <c r="D17" s="81">
        <f>SUM(U6,T9,T11)</f>
        <v>2</v>
      </c>
      <c r="E17" s="82"/>
      <c r="F17" s="7">
        <f>SUM(Q6,P9,P11)</f>
        <v>2</v>
      </c>
      <c r="G17" s="8">
        <f>SUM(P6,Q9,Q11)</f>
        <v>5</v>
      </c>
      <c r="H17" s="6">
        <f>SUM(S6,R9,R11)</f>
        <v>16</v>
      </c>
      <c r="I17" s="8">
        <f>SUM(R6,S9,S11)</f>
        <v>35</v>
      </c>
    </row>
    <row r="18" spans="2:9" ht="13.5" thickBot="1" x14ac:dyDescent="0.25">
      <c r="B18" s="5">
        <v>2</v>
      </c>
      <c r="C18" s="20" t="str">
        <f>B3</f>
        <v>A.-K.Gross</v>
      </c>
      <c r="D18" s="81">
        <f>SUM(T7,U8,U11)</f>
        <v>4</v>
      </c>
      <c r="E18" s="82"/>
      <c r="F18" s="7">
        <f>SUM(P7,Q8,Q11)</f>
        <v>4</v>
      </c>
      <c r="G18" s="8">
        <f>SUM(Q7,P8,P11)</f>
        <v>2</v>
      </c>
      <c r="H18" s="6">
        <f>SUM(R7,S8,S11)</f>
        <v>25</v>
      </c>
      <c r="I18" s="8">
        <f>SUM(S7,R8,R11)</f>
        <v>15</v>
      </c>
    </row>
    <row r="19" spans="2:9" ht="13.5" thickBot="1" x14ac:dyDescent="0.25">
      <c r="B19" s="5">
        <v>4</v>
      </c>
      <c r="C19" s="111" t="str">
        <f>B4</f>
        <v>L.Meyer-H.</v>
      </c>
      <c r="D19" s="81">
        <f>SUM(U7,U9,U10)</f>
        <v>0</v>
      </c>
      <c r="E19" s="82"/>
      <c r="F19" s="7">
        <f>SUM(Q7,Q9,Q10)</f>
        <v>1</v>
      </c>
      <c r="G19" s="8">
        <f>SUM(P7,P9,P10)</f>
        <v>6</v>
      </c>
      <c r="H19" s="6">
        <f>SUM(S7,S9,S10)</f>
        <v>20</v>
      </c>
      <c r="I19" s="8">
        <f>SUM(R7,R9,R10)</f>
        <v>40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C31" sqref="C31"/>
    </sheetView>
  </sheetViews>
  <sheetFormatPr baseColWidth="10" defaultRowHeight="12.75" x14ac:dyDescent="0.2"/>
  <cols>
    <col min="2" max="2" width="13.5703125" bestFit="1" customWidth="1"/>
    <col min="3" max="3" width="12.42578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88" t="s">
        <v>47</v>
      </c>
    </row>
    <row r="2" spans="1:21" x14ac:dyDescent="0.2">
      <c r="A2" s="1">
        <v>2</v>
      </c>
      <c r="B2" s="89" t="s">
        <v>48</v>
      </c>
    </row>
    <row r="3" spans="1:21" x14ac:dyDescent="0.2">
      <c r="A3" s="1">
        <v>3</v>
      </c>
      <c r="B3" s="112" t="s">
        <v>49</v>
      </c>
    </row>
    <row r="4" spans="1:21" x14ac:dyDescent="0.2">
      <c r="A4" s="1">
        <v>4</v>
      </c>
      <c r="B4" s="90" t="s">
        <v>50</v>
      </c>
    </row>
    <row r="5" spans="1:21" x14ac:dyDescent="0.2">
      <c r="A5" s="1">
        <v>5</v>
      </c>
      <c r="B5" s="91" t="s">
        <v>51</v>
      </c>
    </row>
    <row r="6" spans="1:21" x14ac:dyDescent="0.2">
      <c r="A6" s="1">
        <v>6</v>
      </c>
      <c r="B6" s="9" t="s">
        <v>52</v>
      </c>
    </row>
    <row r="7" spans="1:21" x14ac:dyDescent="0.2">
      <c r="A7" s="1"/>
      <c r="D7" s="92" t="s">
        <v>0</v>
      </c>
      <c r="E7" s="93"/>
      <c r="F7" s="92" t="s">
        <v>1</v>
      </c>
      <c r="G7" s="93"/>
      <c r="H7" s="94" t="s">
        <v>2</v>
      </c>
      <c r="I7" s="93"/>
      <c r="P7" s="80" t="s">
        <v>3</v>
      </c>
      <c r="Q7" s="80"/>
      <c r="R7" s="80" t="s">
        <v>4</v>
      </c>
      <c r="S7" s="80"/>
      <c r="T7" s="80" t="s">
        <v>5</v>
      </c>
      <c r="U7" s="80"/>
    </row>
    <row r="8" spans="1:21" x14ac:dyDescent="0.2">
      <c r="A8" s="1">
        <v>1</v>
      </c>
      <c r="B8" s="95" t="str">
        <f>B1</f>
        <v>P.Pohlmann</v>
      </c>
      <c r="C8" s="96" t="str">
        <f>B2</f>
        <v>S.Jungclaus</v>
      </c>
      <c r="D8" s="3">
        <v>4</v>
      </c>
      <c r="E8" s="3">
        <v>6</v>
      </c>
      <c r="F8" s="3">
        <v>6</v>
      </c>
      <c r="G8" s="3">
        <v>3</v>
      </c>
      <c r="H8" s="3">
        <v>3</v>
      </c>
      <c r="I8" s="3">
        <v>6</v>
      </c>
      <c r="J8">
        <f t="shared" ref="J8:J17" si="0">IF(D8&gt;E8,1,0)</f>
        <v>0</v>
      </c>
      <c r="K8">
        <f t="shared" ref="K8:K17" si="1">IF(F8&gt;G8,1,0)</f>
        <v>1</v>
      </c>
      <c r="L8">
        <f t="shared" ref="L8:L17" si="2">IF(H8&gt;I8,1,0)</f>
        <v>0</v>
      </c>
      <c r="M8">
        <f t="shared" ref="M8:M17" si="3">IF(E8&gt;D8,1,0)</f>
        <v>1</v>
      </c>
      <c r="N8">
        <f t="shared" ref="N8:N17" si="4">IF(G8&gt;F8,1,0)</f>
        <v>0</v>
      </c>
      <c r="O8">
        <f t="shared" ref="O8:O17" si="5">IF(I8&gt;H8,1,0)</f>
        <v>1</v>
      </c>
      <c r="P8" s="3">
        <f t="shared" ref="P8:P22" si="6">SUM(J8:L8)</f>
        <v>1</v>
      </c>
      <c r="Q8" s="3">
        <f t="shared" ref="Q8:Q22" si="7">SUM(M8:O8)</f>
        <v>2</v>
      </c>
      <c r="R8" s="3">
        <f t="shared" ref="R8:S22" si="8">SUM(D8,F8,H8)</f>
        <v>13</v>
      </c>
      <c r="S8" s="3">
        <f t="shared" si="8"/>
        <v>15</v>
      </c>
      <c r="T8" s="3">
        <f t="shared" ref="T8:T22" si="9">IF(P8&gt;Q8,2,0)</f>
        <v>0</v>
      </c>
      <c r="U8" s="3">
        <f t="shared" ref="U8:U22" si="10">IF(Q8&gt;P8,2,0)</f>
        <v>2</v>
      </c>
    </row>
    <row r="9" spans="1:21" x14ac:dyDescent="0.2">
      <c r="A9" s="1">
        <v>2</v>
      </c>
      <c r="B9" s="113" t="str">
        <f>B3</f>
        <v>Y.Zipp</v>
      </c>
      <c r="C9" s="97" t="str">
        <f>B4</f>
        <v>F.Schmitt</v>
      </c>
      <c r="D9" s="3">
        <v>6</v>
      </c>
      <c r="E9" s="3">
        <v>2</v>
      </c>
      <c r="F9" s="3">
        <v>7</v>
      </c>
      <c r="G9" s="3">
        <v>5</v>
      </c>
      <c r="H9" s="3"/>
      <c r="I9" s="3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">
        <f t="shared" si="6"/>
        <v>2</v>
      </c>
      <c r="Q9" s="3">
        <f t="shared" si="7"/>
        <v>0</v>
      </c>
      <c r="R9" s="3">
        <f t="shared" si="8"/>
        <v>13</v>
      </c>
      <c r="S9" s="3">
        <f t="shared" si="8"/>
        <v>7</v>
      </c>
      <c r="T9" s="3">
        <f t="shared" si="9"/>
        <v>2</v>
      </c>
      <c r="U9" s="3">
        <f t="shared" si="10"/>
        <v>0</v>
      </c>
    </row>
    <row r="10" spans="1:21" x14ac:dyDescent="0.2">
      <c r="A10" s="1">
        <v>3</v>
      </c>
      <c r="B10" s="98" t="str">
        <f>B5</f>
        <v>J.Schmitt</v>
      </c>
      <c r="C10" s="99" t="str">
        <f>B6</f>
        <v>J.Sommer</v>
      </c>
      <c r="D10" s="3">
        <v>0</v>
      </c>
      <c r="E10" s="3">
        <v>6</v>
      </c>
      <c r="F10" s="3">
        <v>1</v>
      </c>
      <c r="G10" s="3">
        <v>6</v>
      </c>
      <c r="H10" s="3"/>
      <c r="I10" s="3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">
        <f t="shared" si="6"/>
        <v>0</v>
      </c>
      <c r="Q10" s="3">
        <f t="shared" si="7"/>
        <v>2</v>
      </c>
      <c r="R10" s="3">
        <f t="shared" si="8"/>
        <v>1</v>
      </c>
      <c r="S10" s="3">
        <f t="shared" si="8"/>
        <v>12</v>
      </c>
      <c r="T10" s="3">
        <f t="shared" si="9"/>
        <v>0</v>
      </c>
      <c r="U10" s="3">
        <f t="shared" si="10"/>
        <v>2</v>
      </c>
    </row>
    <row r="11" spans="1:21" x14ac:dyDescent="0.2">
      <c r="A11" s="1">
        <v>4</v>
      </c>
      <c r="B11" s="95" t="str">
        <f>B1</f>
        <v>P.Pohlmann</v>
      </c>
      <c r="C11" s="113" t="str">
        <f>B3</f>
        <v>Y.Zipp</v>
      </c>
      <c r="D11" s="3">
        <v>1</v>
      </c>
      <c r="E11" s="3">
        <v>6</v>
      </c>
      <c r="F11" s="3">
        <v>6</v>
      </c>
      <c r="G11" s="3">
        <v>7</v>
      </c>
      <c r="H11" s="3"/>
      <c r="I11" s="3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3">
        <f t="shared" si="6"/>
        <v>0</v>
      </c>
      <c r="Q11" s="3">
        <f t="shared" si="7"/>
        <v>2</v>
      </c>
      <c r="R11" s="3">
        <f t="shared" si="8"/>
        <v>7</v>
      </c>
      <c r="S11" s="3">
        <f t="shared" si="8"/>
        <v>13</v>
      </c>
      <c r="T11" s="3">
        <f t="shared" si="9"/>
        <v>0</v>
      </c>
      <c r="U11" s="3">
        <f t="shared" si="10"/>
        <v>2</v>
      </c>
    </row>
    <row r="12" spans="1:21" x14ac:dyDescent="0.2">
      <c r="A12" s="1">
        <v>5</v>
      </c>
      <c r="B12" s="96" t="str">
        <f>B2</f>
        <v>S.Jungclaus</v>
      </c>
      <c r="C12" s="98" t="str">
        <f>B5</f>
        <v>J.Schmitt</v>
      </c>
      <c r="D12" s="3">
        <v>6</v>
      </c>
      <c r="E12" s="3">
        <v>1</v>
      </c>
      <c r="F12" s="3">
        <v>6</v>
      </c>
      <c r="G12" s="3">
        <v>1</v>
      </c>
      <c r="H12" s="3"/>
      <c r="I12" s="3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3">
        <f t="shared" si="6"/>
        <v>2</v>
      </c>
      <c r="Q12" s="3">
        <f t="shared" si="7"/>
        <v>0</v>
      </c>
      <c r="R12" s="3">
        <f t="shared" si="8"/>
        <v>12</v>
      </c>
      <c r="S12" s="3">
        <f t="shared" si="8"/>
        <v>2</v>
      </c>
      <c r="T12" s="3">
        <f t="shared" si="9"/>
        <v>2</v>
      </c>
      <c r="U12" s="3">
        <f t="shared" si="10"/>
        <v>0</v>
      </c>
    </row>
    <row r="13" spans="1:21" x14ac:dyDescent="0.2">
      <c r="A13" s="1">
        <v>6</v>
      </c>
      <c r="B13" s="97" t="str">
        <f>B4</f>
        <v>F.Schmitt</v>
      </c>
      <c r="C13" s="99" t="str">
        <f>B6</f>
        <v>J.Sommer</v>
      </c>
      <c r="D13" s="3">
        <v>1</v>
      </c>
      <c r="E13" s="3">
        <v>6</v>
      </c>
      <c r="F13" s="3">
        <v>2</v>
      </c>
      <c r="G13" s="3">
        <v>6</v>
      </c>
      <c r="H13" s="3"/>
      <c r="I13" s="3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1</v>
      </c>
      <c r="N13">
        <f t="shared" si="4"/>
        <v>1</v>
      </c>
      <c r="O13">
        <f t="shared" si="5"/>
        <v>0</v>
      </c>
      <c r="P13" s="3">
        <f t="shared" si="6"/>
        <v>0</v>
      </c>
      <c r="Q13" s="3">
        <f t="shared" si="7"/>
        <v>2</v>
      </c>
      <c r="R13" s="3">
        <f t="shared" si="8"/>
        <v>3</v>
      </c>
      <c r="S13" s="3">
        <f t="shared" si="8"/>
        <v>12</v>
      </c>
      <c r="T13" s="3">
        <f t="shared" si="9"/>
        <v>0</v>
      </c>
      <c r="U13" s="3">
        <f t="shared" si="10"/>
        <v>2</v>
      </c>
    </row>
    <row r="14" spans="1:21" x14ac:dyDescent="0.2">
      <c r="A14" s="1">
        <v>7</v>
      </c>
      <c r="B14" s="95" t="str">
        <f>B1</f>
        <v>P.Pohlmann</v>
      </c>
      <c r="C14" s="98" t="str">
        <f>B5</f>
        <v>J.Schmitt</v>
      </c>
      <c r="D14" s="3">
        <v>6</v>
      </c>
      <c r="E14" s="3">
        <v>1</v>
      </c>
      <c r="F14" s="3">
        <v>6</v>
      </c>
      <c r="G14" s="3">
        <v>4</v>
      </c>
      <c r="H14" s="3"/>
      <c r="I14" s="3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3">
        <f t="shared" si="6"/>
        <v>2</v>
      </c>
      <c r="Q14" s="3">
        <f t="shared" si="7"/>
        <v>0</v>
      </c>
      <c r="R14" s="3">
        <f t="shared" si="8"/>
        <v>12</v>
      </c>
      <c r="S14" s="3">
        <f t="shared" si="8"/>
        <v>5</v>
      </c>
      <c r="T14" s="3">
        <f t="shared" si="9"/>
        <v>2</v>
      </c>
      <c r="U14" s="3">
        <f t="shared" si="10"/>
        <v>0</v>
      </c>
    </row>
    <row r="15" spans="1:21" x14ac:dyDescent="0.2">
      <c r="A15" s="1">
        <v>8</v>
      </c>
      <c r="B15" s="96" t="str">
        <f>B2</f>
        <v>S.Jungclaus</v>
      </c>
      <c r="C15" s="99" t="str">
        <f>B6</f>
        <v>J.Sommer</v>
      </c>
      <c r="D15" s="3">
        <v>6</v>
      </c>
      <c r="E15" s="3">
        <v>3</v>
      </c>
      <c r="F15" s="3">
        <v>5</v>
      </c>
      <c r="G15" s="3">
        <v>7</v>
      </c>
      <c r="H15" s="3">
        <v>6</v>
      </c>
      <c r="I15" s="3">
        <v>2</v>
      </c>
      <c r="J15">
        <f t="shared" si="0"/>
        <v>1</v>
      </c>
      <c r="K15">
        <f t="shared" si="1"/>
        <v>0</v>
      </c>
      <c r="L15">
        <f t="shared" si="2"/>
        <v>1</v>
      </c>
      <c r="M15">
        <f t="shared" si="3"/>
        <v>0</v>
      </c>
      <c r="N15">
        <f t="shared" si="4"/>
        <v>1</v>
      </c>
      <c r="O15">
        <f t="shared" si="5"/>
        <v>0</v>
      </c>
      <c r="P15" s="3">
        <f t="shared" si="6"/>
        <v>2</v>
      </c>
      <c r="Q15" s="3">
        <f t="shared" si="7"/>
        <v>1</v>
      </c>
      <c r="R15" s="3">
        <f t="shared" si="8"/>
        <v>17</v>
      </c>
      <c r="S15" s="3">
        <f t="shared" si="8"/>
        <v>12</v>
      </c>
      <c r="T15" s="3">
        <f t="shared" si="9"/>
        <v>2</v>
      </c>
      <c r="U15" s="3">
        <f t="shared" si="10"/>
        <v>0</v>
      </c>
    </row>
    <row r="16" spans="1:21" x14ac:dyDescent="0.2">
      <c r="A16" s="1">
        <v>9</v>
      </c>
      <c r="B16" s="113" t="str">
        <f>B3</f>
        <v>Y.Zipp</v>
      </c>
      <c r="C16" s="98" t="str">
        <f>B5</f>
        <v>J.Schmitt</v>
      </c>
      <c r="D16" s="3">
        <v>6</v>
      </c>
      <c r="E16" s="3">
        <v>0</v>
      </c>
      <c r="F16" s="3">
        <v>6</v>
      </c>
      <c r="G16" s="3">
        <v>1</v>
      </c>
      <c r="H16" s="3"/>
      <c r="I16" s="3"/>
      <c r="J16">
        <f t="shared" si="0"/>
        <v>1</v>
      </c>
      <c r="K16">
        <f t="shared" si="1"/>
        <v>1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3">
        <f t="shared" si="6"/>
        <v>2</v>
      </c>
      <c r="Q16" s="3">
        <f t="shared" si="7"/>
        <v>0</v>
      </c>
      <c r="R16" s="3">
        <f t="shared" si="8"/>
        <v>12</v>
      </c>
      <c r="S16" s="3">
        <f t="shared" si="8"/>
        <v>1</v>
      </c>
      <c r="T16" s="3">
        <f t="shared" si="9"/>
        <v>2</v>
      </c>
      <c r="U16" s="3">
        <f t="shared" si="10"/>
        <v>0</v>
      </c>
    </row>
    <row r="17" spans="1:21" x14ac:dyDescent="0.2">
      <c r="A17" s="1">
        <v>10</v>
      </c>
      <c r="B17" s="95" t="str">
        <f>B1</f>
        <v>P.Pohlmann</v>
      </c>
      <c r="C17" s="97" t="str">
        <f>B4</f>
        <v>F.Schmitt</v>
      </c>
      <c r="D17" s="3">
        <v>6</v>
      </c>
      <c r="E17" s="3">
        <v>2</v>
      </c>
      <c r="F17" s="3">
        <v>6</v>
      </c>
      <c r="G17" s="3">
        <v>7</v>
      </c>
      <c r="H17" s="3">
        <v>6</v>
      </c>
      <c r="I17" s="3">
        <v>2</v>
      </c>
      <c r="J17">
        <f t="shared" si="0"/>
        <v>1</v>
      </c>
      <c r="K17">
        <f t="shared" si="1"/>
        <v>0</v>
      </c>
      <c r="L17">
        <f t="shared" si="2"/>
        <v>1</v>
      </c>
      <c r="M17">
        <f t="shared" si="3"/>
        <v>0</v>
      </c>
      <c r="N17">
        <f t="shared" si="4"/>
        <v>1</v>
      </c>
      <c r="O17">
        <f t="shared" si="5"/>
        <v>0</v>
      </c>
      <c r="P17" s="3">
        <f t="shared" si="6"/>
        <v>2</v>
      </c>
      <c r="Q17" s="3">
        <f t="shared" si="7"/>
        <v>1</v>
      </c>
      <c r="R17" s="3">
        <f t="shared" si="8"/>
        <v>18</v>
      </c>
      <c r="S17" s="3">
        <f t="shared" si="8"/>
        <v>11</v>
      </c>
      <c r="T17" s="3">
        <f t="shared" si="9"/>
        <v>2</v>
      </c>
      <c r="U17" s="3">
        <f t="shared" si="10"/>
        <v>0</v>
      </c>
    </row>
    <row r="18" spans="1:21" x14ac:dyDescent="0.2">
      <c r="A18" s="1">
        <v>11</v>
      </c>
      <c r="B18" s="96" t="str">
        <f>B2</f>
        <v>S.Jungclaus</v>
      </c>
      <c r="C18" s="113" t="str">
        <f>B3</f>
        <v>Y.Zipp</v>
      </c>
      <c r="D18" s="3">
        <v>6</v>
      </c>
      <c r="E18" s="3">
        <v>2</v>
      </c>
      <c r="F18" s="3">
        <v>6</v>
      </c>
      <c r="G18" s="3">
        <v>1</v>
      </c>
      <c r="H18" s="3"/>
      <c r="I18" s="3"/>
      <c r="J18">
        <f>IF(D18&gt;E18,1,0)</f>
        <v>1</v>
      </c>
      <c r="K18">
        <f>IF(F18&gt;G18,1,0)</f>
        <v>1</v>
      </c>
      <c r="L18">
        <f>IF(H18&gt;I18,1,0)</f>
        <v>0</v>
      </c>
      <c r="M18">
        <f>IF(E18&gt;D18,1,0)</f>
        <v>0</v>
      </c>
      <c r="N18">
        <f>IF(G18&gt;F18,1,0)</f>
        <v>0</v>
      </c>
      <c r="O18">
        <f>IF(I18&gt;H18,1,0)</f>
        <v>0</v>
      </c>
      <c r="P18" s="3">
        <f t="shared" si="6"/>
        <v>2</v>
      </c>
      <c r="Q18" s="3">
        <f t="shared" si="7"/>
        <v>0</v>
      </c>
      <c r="R18" s="3">
        <f t="shared" si="8"/>
        <v>12</v>
      </c>
      <c r="S18" s="3">
        <f t="shared" si="8"/>
        <v>3</v>
      </c>
      <c r="T18" s="3">
        <f t="shared" si="9"/>
        <v>2</v>
      </c>
      <c r="U18" s="3">
        <f t="shared" si="10"/>
        <v>0</v>
      </c>
    </row>
    <row r="19" spans="1:21" x14ac:dyDescent="0.2">
      <c r="A19" s="1">
        <v>12</v>
      </c>
      <c r="B19" s="98" t="str">
        <f>B5</f>
        <v>J.Schmitt</v>
      </c>
      <c r="C19" s="97" t="str">
        <f>B4</f>
        <v>F.Schmitt</v>
      </c>
      <c r="D19" s="3">
        <v>3</v>
      </c>
      <c r="E19" s="3">
        <v>6</v>
      </c>
      <c r="F19" s="3">
        <v>0</v>
      </c>
      <c r="G19" s="3">
        <v>6</v>
      </c>
      <c r="H19" s="3"/>
      <c r="I19" s="3"/>
      <c r="J19">
        <f>IF(D19&gt;E19,1,0)</f>
        <v>0</v>
      </c>
      <c r="K19">
        <f>IF(F19&gt;G19,1,0)</f>
        <v>0</v>
      </c>
      <c r="L19">
        <f>IF(H19&gt;I19,1,0)</f>
        <v>0</v>
      </c>
      <c r="M19">
        <f>IF(E19&gt;D19,1,0)</f>
        <v>1</v>
      </c>
      <c r="N19">
        <f>IF(G19&gt;F19,1,0)</f>
        <v>1</v>
      </c>
      <c r="O19">
        <f>IF(I19&gt;H19,1,0)</f>
        <v>0</v>
      </c>
      <c r="P19" s="3">
        <f t="shared" si="6"/>
        <v>0</v>
      </c>
      <c r="Q19" s="3">
        <f t="shared" si="7"/>
        <v>2</v>
      </c>
      <c r="R19" s="3">
        <f t="shared" si="8"/>
        <v>3</v>
      </c>
      <c r="S19" s="3">
        <f t="shared" si="8"/>
        <v>12</v>
      </c>
      <c r="T19" s="3">
        <f t="shared" si="9"/>
        <v>0</v>
      </c>
      <c r="U19" s="3">
        <f t="shared" si="10"/>
        <v>2</v>
      </c>
    </row>
    <row r="20" spans="1:21" x14ac:dyDescent="0.2">
      <c r="A20" s="1">
        <v>13</v>
      </c>
      <c r="B20" s="99" t="str">
        <f>B6</f>
        <v>J.Sommer</v>
      </c>
      <c r="C20" s="95" t="str">
        <f>B1</f>
        <v>P.Pohlmann</v>
      </c>
      <c r="D20" s="3">
        <v>6</v>
      </c>
      <c r="E20" s="3">
        <v>1</v>
      </c>
      <c r="F20" s="3">
        <v>6</v>
      </c>
      <c r="G20" s="3">
        <v>3</v>
      </c>
      <c r="H20" s="3"/>
      <c r="I20" s="3"/>
      <c r="J20">
        <f>IF(D20&gt;E20,1,0)</f>
        <v>1</v>
      </c>
      <c r="K20">
        <f>IF(F20&gt;G20,1,0)</f>
        <v>1</v>
      </c>
      <c r="L20">
        <f>IF(H20&gt;I20,1,0)</f>
        <v>0</v>
      </c>
      <c r="M20">
        <f>IF(E20&gt;D20,1,0)</f>
        <v>0</v>
      </c>
      <c r="N20">
        <f>IF(G20&gt;F20,1,0)</f>
        <v>0</v>
      </c>
      <c r="O20">
        <f>IF(I20&gt;H20,1,0)</f>
        <v>0</v>
      </c>
      <c r="P20" s="3">
        <f t="shared" si="6"/>
        <v>2</v>
      </c>
      <c r="Q20" s="3">
        <f t="shared" si="7"/>
        <v>0</v>
      </c>
      <c r="R20" s="3">
        <f t="shared" si="8"/>
        <v>12</v>
      </c>
      <c r="S20" s="3">
        <f t="shared" si="8"/>
        <v>4</v>
      </c>
      <c r="T20" s="3">
        <f t="shared" si="9"/>
        <v>2</v>
      </c>
      <c r="U20" s="3">
        <f t="shared" si="10"/>
        <v>0</v>
      </c>
    </row>
    <row r="21" spans="1:21" x14ac:dyDescent="0.2">
      <c r="A21" s="1">
        <v>14</v>
      </c>
      <c r="B21" s="113" t="str">
        <f>B3</f>
        <v>Y.Zipp</v>
      </c>
      <c r="C21" s="99" t="str">
        <f>B6</f>
        <v>J.Sommer</v>
      </c>
      <c r="D21" s="3">
        <v>6</v>
      </c>
      <c r="E21" s="3">
        <v>2</v>
      </c>
      <c r="F21" s="3">
        <v>6</v>
      </c>
      <c r="G21" s="3">
        <v>7</v>
      </c>
      <c r="H21" s="3">
        <v>1</v>
      </c>
      <c r="I21" s="3">
        <v>6</v>
      </c>
      <c r="J21">
        <f>IF(D21&gt;E21,1,0)</f>
        <v>1</v>
      </c>
      <c r="K21">
        <f>IF(F21&gt;G21,1,0)</f>
        <v>0</v>
      </c>
      <c r="L21">
        <f>IF(H21&gt;I21,1,0)</f>
        <v>0</v>
      </c>
      <c r="M21">
        <f>IF(E21&gt;D21,1,0)</f>
        <v>0</v>
      </c>
      <c r="N21">
        <f>IF(G21&gt;F21,1,0)</f>
        <v>1</v>
      </c>
      <c r="O21">
        <f>IF(I21&gt;H21,1,0)</f>
        <v>1</v>
      </c>
      <c r="P21" s="3">
        <f t="shared" si="6"/>
        <v>1</v>
      </c>
      <c r="Q21" s="3">
        <f t="shared" si="7"/>
        <v>2</v>
      </c>
      <c r="R21" s="3">
        <f t="shared" si="8"/>
        <v>13</v>
      </c>
      <c r="S21" s="3">
        <f t="shared" si="8"/>
        <v>15</v>
      </c>
      <c r="T21" s="3">
        <f t="shared" si="9"/>
        <v>0</v>
      </c>
      <c r="U21" s="3">
        <f t="shared" si="10"/>
        <v>2</v>
      </c>
    </row>
    <row r="22" spans="1:21" x14ac:dyDescent="0.2">
      <c r="A22" s="1">
        <v>15</v>
      </c>
      <c r="B22" s="96" t="str">
        <f>B2</f>
        <v>S.Jungclaus</v>
      </c>
      <c r="C22" s="97" t="str">
        <f>B4</f>
        <v>F.Schmitt</v>
      </c>
      <c r="D22" s="3">
        <v>6</v>
      </c>
      <c r="E22" s="3">
        <v>2</v>
      </c>
      <c r="F22" s="3">
        <v>6</v>
      </c>
      <c r="G22" s="3">
        <v>0</v>
      </c>
      <c r="H22" s="3"/>
      <c r="I22" s="3"/>
      <c r="J22">
        <f>IF(D22&gt;E22,1,0)</f>
        <v>1</v>
      </c>
      <c r="K22">
        <f>IF(F22&gt;G22,1,0)</f>
        <v>1</v>
      </c>
      <c r="L22">
        <f>IF(H22&gt;I22,1,0)</f>
        <v>0</v>
      </c>
      <c r="M22">
        <f>IF(E22&gt;D22,1,0)</f>
        <v>0</v>
      </c>
      <c r="N22">
        <f>IF(G22&gt;F22,1,0)</f>
        <v>0</v>
      </c>
      <c r="O22">
        <f>IF(I22&gt;H22,1,0)</f>
        <v>0</v>
      </c>
      <c r="P22" s="3">
        <f t="shared" si="6"/>
        <v>2</v>
      </c>
      <c r="Q22" s="3">
        <f t="shared" si="7"/>
        <v>0</v>
      </c>
      <c r="R22" s="3">
        <f t="shared" si="8"/>
        <v>12</v>
      </c>
      <c r="S22" s="3">
        <f t="shared" si="8"/>
        <v>2</v>
      </c>
      <c r="T22" s="3">
        <f t="shared" si="9"/>
        <v>2</v>
      </c>
      <c r="U22" s="3">
        <f t="shared" si="10"/>
        <v>0</v>
      </c>
    </row>
    <row r="24" spans="1:21" x14ac:dyDescent="0.2">
      <c r="B24" s="100" t="s">
        <v>6</v>
      </c>
    </row>
    <row r="25" spans="1:21" x14ac:dyDescent="0.2">
      <c r="C25" s="1"/>
      <c r="D25" s="101" t="s">
        <v>5</v>
      </c>
      <c r="E25" s="102"/>
      <c r="F25" s="103" t="s">
        <v>3</v>
      </c>
      <c r="G25" s="102"/>
      <c r="H25" s="103" t="s">
        <v>4</v>
      </c>
      <c r="I25" s="102"/>
    </row>
    <row r="26" spans="1:21" x14ac:dyDescent="0.2">
      <c r="B26" s="5">
        <v>4</v>
      </c>
      <c r="C26" s="114" t="str">
        <f t="shared" ref="C26:C31" si="11">B1</f>
        <v>P.Pohlmann</v>
      </c>
      <c r="D26" s="105">
        <f>SUM(T8,T11,T14,T17,U20)</f>
        <v>4</v>
      </c>
      <c r="E26" s="105"/>
      <c r="F26" s="106">
        <f>SUM(P8,P11,P14,P17,Q20)</f>
        <v>5</v>
      </c>
      <c r="G26" s="106">
        <f>SUM(Q8,Q11,Q14,Q17,P20)</f>
        <v>7</v>
      </c>
      <c r="H26" s="106">
        <f>SUM(R8,R11,R14,R17,S20)</f>
        <v>54</v>
      </c>
      <c r="I26" s="106">
        <f>SUM(S8,S11,S14,S17,R20)</f>
        <v>56</v>
      </c>
    </row>
    <row r="27" spans="1:21" x14ac:dyDescent="0.2">
      <c r="B27" s="5">
        <v>1</v>
      </c>
      <c r="C27" s="115" t="str">
        <f t="shared" si="11"/>
        <v>S.Jungclaus</v>
      </c>
      <c r="D27" s="105">
        <f>SUM(U8,T12,T15,T18,T22)</f>
        <v>10</v>
      </c>
      <c r="E27" s="105"/>
      <c r="F27" s="106">
        <f>SUM(Q8,P12,P15,P18,P22)</f>
        <v>10</v>
      </c>
      <c r="G27" s="106">
        <f>SUM(P8,Q12,Q15,Q18,Q22)</f>
        <v>2</v>
      </c>
      <c r="H27" s="106">
        <f>SUM(S8,R12,R15,R18,R22)</f>
        <v>68</v>
      </c>
      <c r="I27" s="106">
        <f>SUM(R8,S12,S15,S18,S22)</f>
        <v>32</v>
      </c>
    </row>
    <row r="28" spans="1:21" x14ac:dyDescent="0.2">
      <c r="B28" s="5">
        <v>3</v>
      </c>
      <c r="C28" s="116" t="str">
        <f t="shared" si="11"/>
        <v>Y.Zipp</v>
      </c>
      <c r="D28" s="105">
        <f>SUM(T9,U11,T16,U18,T21)</f>
        <v>6</v>
      </c>
      <c r="E28" s="105"/>
      <c r="F28" s="106">
        <f>SUM(P9,Q11,P16,Q18,P21)</f>
        <v>7</v>
      </c>
      <c r="G28" s="106">
        <f>SUM(Q9,P11,Q16,P18,Q21)</f>
        <v>4</v>
      </c>
      <c r="H28" s="106">
        <f>SUM(R9,S11,R16,S18,R21)</f>
        <v>54</v>
      </c>
      <c r="I28" s="106">
        <f>SUM(S9,R11,S16,R18,S21)</f>
        <v>42</v>
      </c>
      <c r="U28" s="109"/>
    </row>
    <row r="29" spans="1:21" x14ac:dyDescent="0.2">
      <c r="B29" s="5">
        <v>5</v>
      </c>
      <c r="C29" s="117" t="str">
        <f t="shared" si="11"/>
        <v>F.Schmitt</v>
      </c>
      <c r="D29" s="105">
        <f>SUM(U9,T13,U17,U19,U22)</f>
        <v>2</v>
      </c>
      <c r="E29" s="105"/>
      <c r="F29" s="106">
        <f>SUM(Q9,P13,Q17,Q19,Q22)</f>
        <v>3</v>
      </c>
      <c r="G29" s="106">
        <f>SUM(P9,Q13,P17,P19,P22)</f>
        <v>8</v>
      </c>
      <c r="H29" s="106">
        <f>SUM(S9,R13,S17,S19,S22)</f>
        <v>35</v>
      </c>
      <c r="I29" s="106">
        <f>SUM(R9,S13,R17,R19,R22)</f>
        <v>58</v>
      </c>
    </row>
    <row r="30" spans="1:21" x14ac:dyDescent="0.2">
      <c r="B30" s="5">
        <v>6</v>
      </c>
      <c r="C30" s="118" t="str">
        <f t="shared" si="11"/>
        <v>J.Schmitt</v>
      </c>
      <c r="D30" s="105">
        <f>SUM(T10,U12,U14,U16,T19)</f>
        <v>0</v>
      </c>
      <c r="E30" s="105"/>
      <c r="F30" s="106">
        <f>SUM(P10,Q12,Q14,Q16,P19)</f>
        <v>0</v>
      </c>
      <c r="G30" s="106">
        <f>SUM(Q10,P12,P14,P16,Q19)</f>
        <v>10</v>
      </c>
      <c r="H30" s="106">
        <f>SUM(R10,S12,S14,S16,R19)</f>
        <v>12</v>
      </c>
      <c r="I30" s="106">
        <f>SUM(S10,R12,R14,R16,S19)</f>
        <v>60</v>
      </c>
    </row>
    <row r="31" spans="1:21" x14ac:dyDescent="0.2">
      <c r="B31" s="5">
        <v>2</v>
      </c>
      <c r="C31" s="119" t="str">
        <f t="shared" si="11"/>
        <v>J.Sommer</v>
      </c>
      <c r="D31" s="92">
        <f>SUM(U10,U13,U15,T20,U21)</f>
        <v>8</v>
      </c>
      <c r="E31" s="93"/>
      <c r="F31" s="3">
        <f>SUM(Q10,Q13,Q15,Q21,P20)</f>
        <v>9</v>
      </c>
      <c r="G31" s="3">
        <f>SUM(P10,P13,P15,Q20,P21)</f>
        <v>3</v>
      </c>
      <c r="H31" s="3">
        <f>SUM(S10,S13,S15,S21,R20)</f>
        <v>63</v>
      </c>
      <c r="I31" s="3">
        <f>SUM(R10,R13,R15,R21,S20)</f>
        <v>38</v>
      </c>
    </row>
  </sheetData>
  <mergeCells count="15">
    <mergeCell ref="D29:E29"/>
    <mergeCell ref="D30:E30"/>
    <mergeCell ref="D31:E31"/>
    <mergeCell ref="D25:E25"/>
    <mergeCell ref="F25:G25"/>
    <mergeCell ref="H25:I25"/>
    <mergeCell ref="D26:E26"/>
    <mergeCell ref="D27:E27"/>
    <mergeCell ref="D28:E28"/>
    <mergeCell ref="D7:E7"/>
    <mergeCell ref="F7:G7"/>
    <mergeCell ref="H7:I7"/>
    <mergeCell ref="P7:Q7"/>
    <mergeCell ref="R7:S7"/>
    <mergeCell ref="T7:U7"/>
  </mergeCell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G26" sqref="G25:K26"/>
    </sheetView>
  </sheetViews>
  <sheetFormatPr baseColWidth="10" defaultRowHeight="12.75" x14ac:dyDescent="0.2"/>
  <cols>
    <col min="2" max="2" width="16.5703125" customWidth="1"/>
    <col min="3" max="3" width="16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2" t="s">
        <v>43</v>
      </c>
      <c r="C1" s="9"/>
    </row>
    <row r="2" spans="1:21" x14ac:dyDescent="0.2">
      <c r="A2" s="1">
        <v>2</v>
      </c>
      <c r="B2" s="15" t="s">
        <v>44</v>
      </c>
      <c r="C2" s="9"/>
    </row>
    <row r="3" spans="1:21" x14ac:dyDescent="0.2">
      <c r="A3" s="1">
        <v>3</v>
      </c>
      <c r="B3" s="18" t="s">
        <v>45</v>
      </c>
      <c r="C3" s="9"/>
    </row>
    <row r="4" spans="1:21" x14ac:dyDescent="0.2">
      <c r="A4" s="1">
        <v>4</v>
      </c>
      <c r="B4" s="9" t="s">
        <v>46</v>
      </c>
      <c r="C4" s="9"/>
    </row>
    <row r="5" spans="1:21" x14ac:dyDescent="0.2">
      <c r="A5" s="2"/>
      <c r="B5" s="10"/>
      <c r="C5" s="10"/>
      <c r="D5" s="80" t="s">
        <v>0</v>
      </c>
      <c r="E5" s="80"/>
      <c r="F5" s="80" t="s">
        <v>1</v>
      </c>
      <c r="G5" s="80"/>
      <c r="H5" s="80" t="s">
        <v>2</v>
      </c>
      <c r="I5" s="80"/>
      <c r="P5" s="80" t="s">
        <v>3</v>
      </c>
      <c r="Q5" s="80"/>
      <c r="R5" s="80" t="s">
        <v>4</v>
      </c>
      <c r="S5" s="80"/>
      <c r="T5" s="80" t="s">
        <v>5</v>
      </c>
      <c r="U5" s="80"/>
    </row>
    <row r="6" spans="1:21" x14ac:dyDescent="0.2">
      <c r="A6" s="2">
        <v>1</v>
      </c>
      <c r="B6" s="13" t="str">
        <f>B1</f>
        <v>S.Brück</v>
      </c>
      <c r="C6" s="16" t="str">
        <f>B2</f>
        <v>St.Simonsen</v>
      </c>
      <c r="D6" s="3">
        <v>2</v>
      </c>
      <c r="E6" s="3">
        <v>6</v>
      </c>
      <c r="F6" s="3">
        <v>1</v>
      </c>
      <c r="G6" s="3">
        <v>6</v>
      </c>
      <c r="H6" s="3"/>
      <c r="I6" s="3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1</v>
      </c>
      <c r="N6">
        <f t="shared" ref="N6:N11" si="4">IF(G6&gt;F6,1,0)</f>
        <v>1</v>
      </c>
      <c r="O6">
        <f t="shared" ref="O6:O11" si="5">IF(I6&gt;H6,1,0)</f>
        <v>0</v>
      </c>
      <c r="P6" s="3">
        <f t="shared" ref="P6:P11" si="6">SUM(J6:L6)</f>
        <v>0</v>
      </c>
      <c r="Q6" s="3">
        <f t="shared" ref="Q6:Q11" si="7">SUM(M6:O6)</f>
        <v>2</v>
      </c>
      <c r="R6" s="3">
        <f t="shared" ref="R6:S11" si="8">SUM(D6,F6,H6)</f>
        <v>3</v>
      </c>
      <c r="S6" s="3">
        <f t="shared" si="8"/>
        <v>12</v>
      </c>
      <c r="T6" s="3">
        <f t="shared" ref="T6:T11" si="9">IF(P6&gt;Q6,2,0)</f>
        <v>0</v>
      </c>
      <c r="U6" s="3">
        <f t="shared" ref="U6:U11" si="10">IF(Q6&gt;P6,2,0)</f>
        <v>2</v>
      </c>
    </row>
    <row r="7" spans="1:21" x14ac:dyDescent="0.2">
      <c r="A7" s="2">
        <v>2</v>
      </c>
      <c r="B7" s="19" t="str">
        <f>B3</f>
        <v>Ch.v.Bergner</v>
      </c>
      <c r="C7" s="99" t="str">
        <f>B4</f>
        <v>L.Buckschun</v>
      </c>
      <c r="D7" s="3">
        <v>6</v>
      </c>
      <c r="E7" s="3">
        <v>4</v>
      </c>
      <c r="F7" s="3">
        <v>6</v>
      </c>
      <c r="G7" s="3">
        <v>3</v>
      </c>
      <c r="H7" s="3"/>
      <c r="I7" s="3"/>
      <c r="J7">
        <f t="shared" si="0"/>
        <v>1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3">
        <f t="shared" si="6"/>
        <v>2</v>
      </c>
      <c r="Q7" s="3">
        <f t="shared" si="7"/>
        <v>0</v>
      </c>
      <c r="R7" s="3">
        <f t="shared" si="8"/>
        <v>12</v>
      </c>
      <c r="S7" s="3">
        <f t="shared" si="8"/>
        <v>7</v>
      </c>
      <c r="T7" s="3">
        <f t="shared" si="9"/>
        <v>2</v>
      </c>
      <c r="U7" s="3">
        <f t="shared" si="10"/>
        <v>0</v>
      </c>
    </row>
    <row r="8" spans="1:21" x14ac:dyDescent="0.2">
      <c r="A8" s="2">
        <v>3</v>
      </c>
      <c r="B8" s="13" t="str">
        <f>B1</f>
        <v>S.Brück</v>
      </c>
      <c r="C8" s="19" t="str">
        <f>B3</f>
        <v>Ch.v.Bergner</v>
      </c>
      <c r="D8" s="3">
        <v>6</v>
      </c>
      <c r="E8" s="3">
        <v>4</v>
      </c>
      <c r="F8" s="3">
        <v>6</v>
      </c>
      <c r="G8" s="3">
        <v>4</v>
      </c>
      <c r="H8" s="3"/>
      <c r="I8" s="3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">
        <f t="shared" si="6"/>
        <v>2</v>
      </c>
      <c r="Q8" s="3">
        <f t="shared" si="7"/>
        <v>0</v>
      </c>
      <c r="R8" s="3">
        <f t="shared" si="8"/>
        <v>12</v>
      </c>
      <c r="S8" s="3">
        <f t="shared" si="8"/>
        <v>8</v>
      </c>
      <c r="T8" s="3">
        <f t="shared" si="9"/>
        <v>2</v>
      </c>
      <c r="U8" s="3">
        <f t="shared" si="10"/>
        <v>0</v>
      </c>
    </row>
    <row r="9" spans="1:21" x14ac:dyDescent="0.2">
      <c r="A9" s="2">
        <v>4</v>
      </c>
      <c r="B9" s="16" t="str">
        <f>B2</f>
        <v>St.Simonsen</v>
      </c>
      <c r="C9" s="99" t="str">
        <f>B4</f>
        <v>L.Buckschun</v>
      </c>
      <c r="D9" s="3">
        <v>6</v>
      </c>
      <c r="E9" s="3">
        <v>0</v>
      </c>
      <c r="F9" s="3">
        <v>6</v>
      </c>
      <c r="G9" s="3">
        <v>3</v>
      </c>
      <c r="H9" s="3"/>
      <c r="I9" s="3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">
        <f t="shared" si="6"/>
        <v>2</v>
      </c>
      <c r="Q9" s="3">
        <f t="shared" si="7"/>
        <v>0</v>
      </c>
      <c r="R9" s="3">
        <f t="shared" si="8"/>
        <v>12</v>
      </c>
      <c r="S9" s="3">
        <f t="shared" si="8"/>
        <v>3</v>
      </c>
      <c r="T9" s="3">
        <f t="shared" si="9"/>
        <v>2</v>
      </c>
      <c r="U9" s="3">
        <f t="shared" si="10"/>
        <v>0</v>
      </c>
    </row>
    <row r="10" spans="1:21" x14ac:dyDescent="0.2">
      <c r="A10" s="2">
        <v>5</v>
      </c>
      <c r="B10" s="13" t="str">
        <f>B1</f>
        <v>S.Brück</v>
      </c>
      <c r="C10" s="99" t="str">
        <f>B4</f>
        <v>L.Buckschun</v>
      </c>
      <c r="D10" s="3">
        <v>5</v>
      </c>
      <c r="E10" s="3">
        <v>7</v>
      </c>
      <c r="F10" s="3">
        <v>6</v>
      </c>
      <c r="G10" s="3">
        <v>4</v>
      </c>
      <c r="H10" s="3">
        <v>6</v>
      </c>
      <c r="I10" s="3">
        <v>3</v>
      </c>
      <c r="J10">
        <f t="shared" si="0"/>
        <v>0</v>
      </c>
      <c r="K10">
        <f t="shared" si="1"/>
        <v>1</v>
      </c>
      <c r="L10">
        <f t="shared" si="2"/>
        <v>1</v>
      </c>
      <c r="M10">
        <f t="shared" si="3"/>
        <v>1</v>
      </c>
      <c r="N10">
        <f t="shared" si="4"/>
        <v>0</v>
      </c>
      <c r="O10">
        <f t="shared" si="5"/>
        <v>0</v>
      </c>
      <c r="P10" s="3">
        <f t="shared" si="6"/>
        <v>2</v>
      </c>
      <c r="Q10" s="3">
        <f t="shared" si="7"/>
        <v>1</v>
      </c>
      <c r="R10" s="3">
        <f t="shared" si="8"/>
        <v>17</v>
      </c>
      <c r="S10" s="3">
        <f t="shared" si="8"/>
        <v>14</v>
      </c>
      <c r="T10" s="3">
        <f t="shared" si="9"/>
        <v>2</v>
      </c>
      <c r="U10" s="3">
        <f t="shared" si="10"/>
        <v>0</v>
      </c>
    </row>
    <row r="11" spans="1:21" x14ac:dyDescent="0.2">
      <c r="A11" s="2">
        <v>6</v>
      </c>
      <c r="B11" s="16" t="str">
        <f>B2</f>
        <v>St.Simonsen</v>
      </c>
      <c r="C11" s="19" t="str">
        <f>B3</f>
        <v>Ch.v.Bergner</v>
      </c>
      <c r="D11" s="3">
        <v>6</v>
      </c>
      <c r="E11" s="3">
        <v>1</v>
      </c>
      <c r="F11" s="3">
        <v>6</v>
      </c>
      <c r="G11" s="3">
        <v>0</v>
      </c>
      <c r="H11" s="3"/>
      <c r="I11" s="3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3">
        <f t="shared" si="6"/>
        <v>2</v>
      </c>
      <c r="Q11" s="3">
        <f t="shared" si="7"/>
        <v>0</v>
      </c>
      <c r="R11" s="3">
        <f t="shared" si="8"/>
        <v>12</v>
      </c>
      <c r="S11" s="3">
        <f t="shared" si="8"/>
        <v>1</v>
      </c>
      <c r="T11" s="3">
        <f t="shared" si="9"/>
        <v>2</v>
      </c>
      <c r="U11" s="3">
        <f t="shared" si="10"/>
        <v>0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1"/>
      <c r="D15" s="83" t="s">
        <v>5</v>
      </c>
      <c r="E15" s="84"/>
      <c r="F15" s="83" t="s">
        <v>3</v>
      </c>
      <c r="G15" s="84"/>
      <c r="H15" s="85" t="s">
        <v>4</v>
      </c>
      <c r="I15" s="84"/>
    </row>
    <row r="16" spans="1:21" ht="13.5" thickBot="1" x14ac:dyDescent="0.25">
      <c r="B16" s="5">
        <v>2</v>
      </c>
      <c r="C16" s="14" t="str">
        <f>B1</f>
        <v>S.Brück</v>
      </c>
      <c r="D16" s="81">
        <f>SUM(T6,T8,T10)</f>
        <v>4</v>
      </c>
      <c r="E16" s="82"/>
      <c r="F16" s="7">
        <f>SUM(P6,P8,P10)</f>
        <v>4</v>
      </c>
      <c r="G16" s="8">
        <f>SUM(Q6,Q8,Q10)</f>
        <v>3</v>
      </c>
      <c r="H16" s="6">
        <f>SUM(R6,R8,R10)</f>
        <v>32</v>
      </c>
      <c r="I16" s="8">
        <f>SUM(S6,S8,S10)</f>
        <v>34</v>
      </c>
    </row>
    <row r="17" spans="2:9" ht="13.5" thickBot="1" x14ac:dyDescent="0.25">
      <c r="B17" s="5">
        <v>1</v>
      </c>
      <c r="C17" s="17" t="str">
        <f>B2</f>
        <v>St.Simonsen</v>
      </c>
      <c r="D17" s="81">
        <f>SUM(U6,T9,T11)</f>
        <v>6</v>
      </c>
      <c r="E17" s="82"/>
      <c r="F17" s="7">
        <f>SUM(Q6,P9,P11)</f>
        <v>6</v>
      </c>
      <c r="G17" s="8">
        <f>SUM(P6,Q9,Q11)</f>
        <v>0</v>
      </c>
      <c r="H17" s="6">
        <f>SUM(S6,R9,R11)</f>
        <v>36</v>
      </c>
      <c r="I17" s="8">
        <f>SUM(R6,S9,S11)</f>
        <v>7</v>
      </c>
    </row>
    <row r="18" spans="2:9" ht="13.5" thickBot="1" x14ac:dyDescent="0.25">
      <c r="B18" s="5">
        <v>3</v>
      </c>
      <c r="C18" s="20" t="str">
        <f>B3</f>
        <v>Ch.v.Bergner</v>
      </c>
      <c r="D18" s="81">
        <f>SUM(T7,U8,U11)</f>
        <v>2</v>
      </c>
      <c r="E18" s="82"/>
      <c r="F18" s="7">
        <f>SUM(P7,Q8,Q11)</f>
        <v>2</v>
      </c>
      <c r="G18" s="8">
        <f>SUM(Q7,P8,P11)</f>
        <v>4</v>
      </c>
      <c r="H18" s="6">
        <f>SUM(R7,S8,S11)</f>
        <v>21</v>
      </c>
      <c r="I18" s="8">
        <f>SUM(S7,R8,R11)</f>
        <v>31</v>
      </c>
    </row>
    <row r="19" spans="2:9" ht="13.5" thickBot="1" x14ac:dyDescent="0.25">
      <c r="B19" s="5">
        <v>4</v>
      </c>
      <c r="C19" s="111" t="str">
        <f>B4</f>
        <v>L.Buckschun</v>
      </c>
      <c r="D19" s="81">
        <f>SUM(U7,U9,U10)</f>
        <v>0</v>
      </c>
      <c r="E19" s="82"/>
      <c r="F19" s="7">
        <f>SUM(Q7,Q9,Q10)</f>
        <v>1</v>
      </c>
      <c r="G19" s="8">
        <f>SUM(P7,P9,P10)</f>
        <v>6</v>
      </c>
      <c r="H19" s="6">
        <f>SUM(S7,S9,S10)</f>
        <v>24</v>
      </c>
      <c r="I19" s="8">
        <f>SUM(R7,R9,R10)</f>
        <v>41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Herren</vt:lpstr>
      <vt:lpstr>Herren 40</vt:lpstr>
      <vt:lpstr>Herren40-B</vt:lpstr>
      <vt:lpstr>Damen30-40</vt:lpstr>
      <vt:lpstr>Damen3040-B</vt:lpstr>
      <vt:lpstr>Jüngsten</vt:lpstr>
      <vt:lpstr>Bambina</vt:lpstr>
      <vt:lpstr>Bambino</vt:lpstr>
      <vt:lpstr>Juniorinnen</vt:lpstr>
      <vt:lpstr>Junioren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Turniere</dc:title>
  <dc:creator>Klaus Piepenhagen</dc:creator>
  <dc:description>4-er Gruppe</dc:description>
  <cp:lastModifiedBy>Klaus</cp:lastModifiedBy>
  <cp:lastPrinted>2006-12-30T19:04:31Z</cp:lastPrinted>
  <dcterms:created xsi:type="dcterms:W3CDTF">2006-12-30T16:15:33Z</dcterms:created>
  <dcterms:modified xsi:type="dcterms:W3CDTF">2014-10-29T11:43:50Z</dcterms:modified>
  <cp:category>Tennis</cp:category>
</cp:coreProperties>
</file>