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5195" windowHeight="9210" tabRatio="888" activeTab="5"/>
  </bookViews>
  <sheets>
    <sheet name="Damen30-40" sheetId="12" r:id="rId1"/>
    <sheet name="Damen30-40_B" sheetId="11" r:id="rId2"/>
    <sheet name="Herren30" sheetId="10" r:id="rId3"/>
    <sheet name="Herren40" sheetId="9" r:id="rId4"/>
    <sheet name="Herren50" sheetId="8" r:id="rId5"/>
    <sheet name="U 12" sheetId="15" r:id="rId6"/>
    <sheet name="U 14" sheetId="14" r:id="rId7"/>
    <sheet name="U 18" sheetId="13" r:id="rId8"/>
    <sheet name="Mixed 30" sheetId="1" r:id="rId9"/>
    <sheet name="Mixed40-50" sheetId="4" r:id="rId10"/>
    <sheet name="Mixed40-50_B" sheetId="5" r:id="rId11"/>
    <sheet name="Mixed_Jugend" sheetId="7" r:id="rId12"/>
    <sheet name="Tabelle2" sheetId="2" r:id="rId13"/>
    <sheet name="Tabelle3" sheetId="3" r:id="rId14"/>
    <sheet name="Tabelle1" sheetId="6" r:id="rId15"/>
  </sheets>
  <definedNames/>
  <calcPr calcId="152511"/>
</workbook>
</file>

<file path=xl/comments1.xml><?xml version="1.0" encoding="utf-8"?>
<comments xmlns="http://schemas.openxmlformats.org/spreadsheetml/2006/main">
  <authors>
    <author>Klaus</author>
  </authors>
  <commentList>
    <comment ref="B5" authorId="0">
      <text>
        <r>
          <rPr>
            <b/>
            <sz val="9"/>
            <rFont val="Tahoma"/>
            <family val="2"/>
          </rPr>
          <t>erkrankt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Klaus</author>
  </authors>
  <commentList>
    <comment ref="B4" authorId="0">
      <text>
        <r>
          <rPr>
            <b/>
            <sz val="9"/>
            <rFont val="Tahoma"/>
            <family val="2"/>
          </rPr>
          <t>zurück gezogen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Tahoma"/>
            <family val="2"/>
          </rPr>
          <t>zurück gezogen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Klaus</author>
  </authors>
  <commentList>
    <comment ref="G10" authorId="0">
      <text>
        <r>
          <rPr>
            <b/>
            <sz val="9"/>
            <rFont val="Tahoma"/>
            <family val="2"/>
          </rPr>
          <t>St.Greubel erkrankt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<sst xmlns="http://schemas.openxmlformats.org/spreadsheetml/2006/main" count="195" uniqueCount="94">
  <si>
    <t>Sätze</t>
  </si>
  <si>
    <t>Satz 1</t>
  </si>
  <si>
    <t>Satz 2</t>
  </si>
  <si>
    <t>Satz 3</t>
  </si>
  <si>
    <t>Punkte</t>
  </si>
  <si>
    <t>Spiele</t>
  </si>
  <si>
    <t>B.Mencke/C.Lehmann</t>
  </si>
  <si>
    <t>N.+K.Piepenhagen</t>
  </si>
  <si>
    <t>B.Sommer/C.Witt</t>
  </si>
  <si>
    <t>S.Brück/F.Heine</t>
  </si>
  <si>
    <t>V.Last/S.Jungclaus</t>
  </si>
  <si>
    <t>Achtelfinale</t>
  </si>
  <si>
    <t>Viertelfinale</t>
  </si>
  <si>
    <t>Halbfinale</t>
  </si>
  <si>
    <t>Finale</t>
  </si>
  <si>
    <t>G.+M.v.Hacht</t>
  </si>
  <si>
    <t>B.Haar/S.Sommer</t>
  </si>
  <si>
    <t>M.+P.Buckschun</t>
  </si>
  <si>
    <t>S.Scheffler/K.-C.Schmidt</t>
  </si>
  <si>
    <t>U.Jungclaus/M.Rupertus</t>
  </si>
  <si>
    <t>M.Schlaucher/R.Katzmann</t>
  </si>
  <si>
    <t>A.Löw/A.Last</t>
  </si>
  <si>
    <t>R.+H.-J.Brede</t>
  </si>
  <si>
    <t>V.Fischer-N/A.Schlaucher</t>
  </si>
  <si>
    <t>D.+M.Mikolojewski</t>
  </si>
  <si>
    <t>M.Rupertus/J.Steckmeister</t>
  </si>
  <si>
    <t>M.Wacker/G.Körting</t>
  </si>
  <si>
    <t>U.Hinz/B.Kiepert</t>
  </si>
  <si>
    <t>S.+G.Schmitt</t>
  </si>
  <si>
    <t>A.Badermann/W.Glasner</t>
  </si>
  <si>
    <t>B.Wehling/B.Oltersdorf</t>
  </si>
  <si>
    <t>G.Bull/ H.Badermann</t>
  </si>
  <si>
    <t>N.Witt/ B.Redmann</t>
  </si>
  <si>
    <t>D.Steckmeister/M.Haack</t>
  </si>
  <si>
    <t>G.Bull/H.Badermann</t>
  </si>
  <si>
    <t>D.+M.Mikolajevski</t>
  </si>
  <si>
    <t>Bull/Badermann</t>
  </si>
  <si>
    <t>Freilos</t>
  </si>
  <si>
    <t>G.+M v.Hacht</t>
  </si>
  <si>
    <t>V.Fischer-N./A.Schlaucher</t>
  </si>
  <si>
    <t>Abschlusstabelle</t>
  </si>
  <si>
    <t>V 1</t>
  </si>
  <si>
    <t>V 2</t>
  </si>
  <si>
    <t>V 3</t>
  </si>
  <si>
    <t>C.Hannig/D.Scheffler</t>
  </si>
  <si>
    <t>L.Buckschun/F.Scholle</t>
  </si>
  <si>
    <t>M.Rupertus/F.Adomat</t>
  </si>
  <si>
    <t>J.Rupertus/S.Jungclaus</t>
  </si>
  <si>
    <t>Tabelle</t>
  </si>
  <si>
    <t>Striedieck/Kiepert</t>
  </si>
  <si>
    <t>Katzmann/Oltersdorf</t>
  </si>
  <si>
    <t>Körting/Glasner</t>
  </si>
  <si>
    <t>Witt/Redmann</t>
  </si>
  <si>
    <t>Haar/Brede</t>
  </si>
  <si>
    <t>Thoms/Geyer</t>
  </si>
  <si>
    <t>Schlaucher/Paltian</t>
  </si>
  <si>
    <t>Kühl/Münster</t>
  </si>
  <si>
    <t>Mikolojewski/Haack</t>
  </si>
  <si>
    <t>Rupertus/Steckmeister</t>
  </si>
  <si>
    <t>Keuchen/Zejevski</t>
  </si>
  <si>
    <t>Siepe/Zielinski</t>
  </si>
  <si>
    <t>Last/Sommer</t>
  </si>
  <si>
    <t>C.Witt/Schmitt</t>
  </si>
  <si>
    <t>Lehmann/S.Jungclaus</t>
  </si>
  <si>
    <t>D.Witt/Last</t>
  </si>
  <si>
    <t>Muhlhard/Löw</t>
  </si>
  <si>
    <t>Steckmeister/Rupertus</t>
  </si>
  <si>
    <t>Wacker/Bull</t>
  </si>
  <si>
    <t>S.Pommerenke/Siepe</t>
  </si>
  <si>
    <t>N.Witt/Haar</t>
  </si>
  <si>
    <t>Hinz/Glasner</t>
  </si>
  <si>
    <t>Witt/Haar</t>
  </si>
  <si>
    <t>S+N.Pommerenke</t>
  </si>
  <si>
    <t>Sommer/Badermann</t>
  </si>
  <si>
    <t>Löw/Muhlhardt</t>
  </si>
  <si>
    <t>Vorspiel 1</t>
  </si>
  <si>
    <t>Scheffler / Schlaucher</t>
  </si>
  <si>
    <t>Last / D,Witt</t>
  </si>
  <si>
    <t>Vorspiel 2</t>
  </si>
  <si>
    <t>Vietheer/Thurau</t>
  </si>
  <si>
    <t>Vorspiel 3</t>
  </si>
  <si>
    <t>Oppermann/Brede</t>
  </si>
  <si>
    <t>Mil.Rupertus/S.Brück</t>
  </si>
  <si>
    <t>St.Greubel/P.Behn</t>
  </si>
  <si>
    <t>F.Scholle/S.Jungclaus</t>
  </si>
  <si>
    <t>C.v.Bergner/L.Buckschun</t>
  </si>
  <si>
    <t>J.Sommer/F.Adomat</t>
  </si>
  <si>
    <t>J.Feber/M.v.Hacht</t>
  </si>
  <si>
    <t>K.Löw/N.Eichhorst</t>
  </si>
  <si>
    <t>F.Schmitt/Y.Zipp</t>
  </si>
  <si>
    <t>J.Witt/L.Schmitt</t>
  </si>
  <si>
    <t>P.Haack/D.Mikolajewski</t>
  </si>
  <si>
    <t>D.Münster/F.Münster</t>
  </si>
  <si>
    <t>B.Sommer/A.Dietrich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</si>
</sst>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/>
    </xf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/>
    </xf>
    <xf numFmtId="0" fontId="2" fillId="4" borderId="0" xfId="0" applyFont="1" applyFill="1"/>
    <xf numFmtId="0" fontId="2" fillId="4" borderId="1" xfId="0" applyFont="1" applyFill="1" applyBorder="1"/>
    <xf numFmtId="0" fontId="2" fillId="4" borderId="1" xfId="0" applyFont="1" applyFill="1" applyBorder="1" applyAlignment="1">
      <alignment/>
    </xf>
    <xf numFmtId="0" fontId="2" fillId="5" borderId="0" xfId="0" applyFont="1" applyFill="1"/>
    <xf numFmtId="0" fontId="2" fillId="5" borderId="1" xfId="0" applyFont="1" applyFill="1" applyBorder="1"/>
    <xf numFmtId="0" fontId="2" fillId="5" borderId="1" xfId="0" applyFont="1" applyFill="1" applyBorder="1" applyAlignment="1">
      <alignment/>
    </xf>
    <xf numFmtId="0" fontId="2" fillId="6" borderId="0" xfId="0" applyFont="1" applyFill="1"/>
    <xf numFmtId="0" fontId="2" fillId="6" borderId="1" xfId="0" applyFont="1" applyFill="1" applyBorder="1"/>
    <xf numFmtId="0" fontId="2" fillId="6" borderId="1" xfId="0" applyFont="1" applyFill="1" applyBorder="1" applyAlignment="1">
      <alignment/>
    </xf>
    <xf numFmtId="0" fontId="2" fillId="7" borderId="0" xfId="0" applyFont="1" applyFill="1"/>
    <xf numFmtId="0" fontId="2" fillId="7" borderId="1" xfId="0" applyFont="1" applyFill="1" applyBorder="1"/>
    <xf numFmtId="0" fontId="2" fillId="7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8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/>
    <xf numFmtId="0" fontId="0" fillId="8" borderId="0" xfId="0" applyFont="1" applyFill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0" borderId="3" xfId="0" applyFont="1" applyBorder="1"/>
    <xf numFmtId="0" fontId="0" fillId="8" borderId="3" xfId="0" applyFont="1" applyFill="1" applyBorder="1"/>
    <xf numFmtId="0" fontId="0" fillId="8" borderId="2" xfId="0" applyFont="1" applyFill="1" applyBorder="1"/>
    <xf numFmtId="0" fontId="0" fillId="8" borderId="0" xfId="0" applyFont="1" applyFill="1" applyBorder="1"/>
    <xf numFmtId="0" fontId="0" fillId="8" borderId="4" xfId="0" applyFont="1" applyFill="1" applyBorder="1"/>
    <xf numFmtId="0" fontId="0" fillId="0" borderId="2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8" borderId="8" xfId="0" applyFont="1" applyFill="1" applyBorder="1"/>
    <xf numFmtId="0" fontId="0" fillId="8" borderId="9" xfId="0" applyFont="1" applyFill="1" applyBorder="1"/>
    <xf numFmtId="0" fontId="0" fillId="0" borderId="10" xfId="0" applyFont="1" applyBorder="1" applyAlignment="1">
      <alignment horizontal="center"/>
    </xf>
    <xf numFmtId="0" fontId="0" fillId="8" borderId="6" xfId="0" applyFont="1" applyFill="1" applyBorder="1"/>
    <xf numFmtId="0" fontId="0" fillId="8" borderId="5" xfId="0" applyFont="1" applyFill="1" applyBorder="1"/>
    <xf numFmtId="0" fontId="0" fillId="9" borderId="3" xfId="0" applyFont="1" applyFill="1" applyBorder="1"/>
    <xf numFmtId="0" fontId="0" fillId="10" borderId="0" xfId="0" applyFont="1" applyFill="1" applyAlignment="1">
      <alignment horizontal="center"/>
    </xf>
    <xf numFmtId="0" fontId="0" fillId="10" borderId="6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0" borderId="0" xfId="0" applyFont="1" applyFill="1"/>
    <xf numFmtId="0" fontId="0" fillId="10" borderId="3" xfId="0" applyFont="1" applyFill="1" applyBorder="1" applyAlignment="1">
      <alignment horizontal="center"/>
    </xf>
    <xf numFmtId="0" fontId="0" fillId="10" borderId="3" xfId="0" applyFont="1" applyFill="1" applyBorder="1"/>
    <xf numFmtId="0" fontId="0" fillId="10" borderId="2" xfId="0" applyFont="1" applyFill="1" applyBorder="1"/>
    <xf numFmtId="0" fontId="0" fillId="10" borderId="0" xfId="0" applyFont="1" applyFill="1" applyBorder="1"/>
    <xf numFmtId="0" fontId="0" fillId="10" borderId="4" xfId="0" applyFont="1" applyFill="1" applyBorder="1"/>
    <xf numFmtId="0" fontId="0" fillId="0" borderId="1" xfId="0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4" borderId="0" xfId="0" applyFont="1" applyFill="1"/>
    <xf numFmtId="0" fontId="7" fillId="0" borderId="0" xfId="0" applyFont="1" applyFill="1"/>
    <xf numFmtId="0" fontId="7" fillId="12" borderId="0" xfId="0" applyFont="1" applyFill="1"/>
    <xf numFmtId="0" fontId="7" fillId="13" borderId="0" xfId="0" applyFont="1" applyFill="1"/>
    <xf numFmtId="0" fontId="7" fillId="14" borderId="0" xfId="0" applyFont="1" applyFill="1"/>
    <xf numFmtId="0" fontId="7" fillId="0" borderId="0" xfId="0" applyFont="1" applyFill="1" applyBorder="1"/>
    <xf numFmtId="0" fontId="4" fillId="0" borderId="1" xfId="0" applyFont="1" applyBorder="1" applyAlignment="1">
      <alignment horizontal="center"/>
    </xf>
    <xf numFmtId="0" fontId="7" fillId="4" borderId="1" xfId="0" applyFont="1" applyFill="1" applyBorder="1"/>
    <xf numFmtId="0" fontId="7" fillId="12" borderId="1" xfId="0" applyFont="1" applyFill="1" applyBorder="1"/>
    <xf numFmtId="0" fontId="4" fillId="0" borderId="1" xfId="0" applyFont="1" applyBorder="1" applyAlignment="1">
      <alignment horizontal="center"/>
    </xf>
    <xf numFmtId="0" fontId="7" fillId="13" borderId="1" xfId="0" applyFont="1" applyFill="1" applyBorder="1"/>
    <xf numFmtId="0" fontId="7" fillId="14" borderId="1" xfId="0" applyFont="1" applyFill="1" applyBorder="1"/>
    <xf numFmtId="0" fontId="8" fillId="0" borderId="0" xfId="0" applyFont="1" applyFill="1"/>
    <xf numFmtId="0" fontId="7" fillId="0" borderId="14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/>
    </xf>
    <xf numFmtId="0" fontId="0" fillId="0" borderId="0" xfId="20" applyAlignment="1">
      <alignment horizontal="center"/>
      <protection/>
    </xf>
    <xf numFmtId="0" fontId="2" fillId="3" borderId="0" xfId="20" applyFont="1" applyFill="1">
      <alignment/>
      <protection/>
    </xf>
    <xf numFmtId="0" fontId="0" fillId="0" borderId="0" xfId="20">
      <alignment/>
      <protection/>
    </xf>
    <xf numFmtId="0" fontId="2" fillId="4" borderId="0" xfId="20" applyFont="1" applyFill="1">
      <alignment/>
      <protection/>
    </xf>
    <xf numFmtId="0" fontId="2" fillId="5" borderId="0" xfId="20" applyFont="1" applyFill="1">
      <alignment/>
      <protection/>
    </xf>
    <xf numFmtId="0" fontId="2" fillId="6" borderId="0" xfId="20" applyFont="1" applyFill="1">
      <alignment/>
      <protection/>
    </xf>
    <xf numFmtId="0" fontId="2" fillId="2" borderId="0" xfId="20" applyFont="1" applyFill="1">
      <alignment/>
      <protection/>
    </xf>
    <xf numFmtId="0" fontId="2" fillId="7" borderId="0" xfId="20" applyFont="1" applyFill="1">
      <alignment/>
      <protection/>
    </xf>
    <xf numFmtId="0" fontId="0" fillId="0" borderId="11" xfId="20" applyBorder="1" applyAlignment="1">
      <alignment horizontal="center"/>
      <protection/>
    </xf>
    <xf numFmtId="0" fontId="0" fillId="0" borderId="12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2" fillId="3" borderId="1" xfId="20" applyFont="1" applyFill="1" applyBorder="1">
      <alignment/>
      <protection/>
    </xf>
    <xf numFmtId="0" fontId="2" fillId="4" borderId="1" xfId="20" applyFont="1" applyFill="1" applyBorder="1">
      <alignment/>
      <protection/>
    </xf>
    <xf numFmtId="0" fontId="0" fillId="0" borderId="1" xfId="20" applyBorder="1" applyAlignment="1">
      <alignment horizontal="center"/>
      <protection/>
    </xf>
    <xf numFmtId="0" fontId="2" fillId="5" borderId="1" xfId="20" applyFont="1" applyFill="1" applyBorder="1">
      <alignment/>
      <protection/>
    </xf>
    <xf numFmtId="0" fontId="2" fillId="6" borderId="1" xfId="20" applyFont="1" applyFill="1" applyBorder="1">
      <alignment/>
      <protection/>
    </xf>
    <xf numFmtId="0" fontId="2" fillId="2" borderId="1" xfId="20" applyFont="1" applyFill="1" applyBorder="1">
      <alignment/>
      <protection/>
    </xf>
    <xf numFmtId="0" fontId="2" fillId="7" borderId="1" xfId="20" applyFont="1" applyFill="1" applyBorder="1">
      <alignment/>
      <protection/>
    </xf>
    <xf numFmtId="0" fontId="3" fillId="0" borderId="0" xfId="20" applyFont="1">
      <alignment/>
      <protection/>
    </xf>
    <xf numFmtId="0" fontId="0" fillId="11" borderId="11" xfId="20" applyFill="1" applyBorder="1" applyAlignment="1">
      <alignment horizontal="center"/>
      <protection/>
    </xf>
    <xf numFmtId="0" fontId="0" fillId="11" borderId="12" xfId="20" applyFill="1" applyBorder="1" applyAlignment="1">
      <alignment horizontal="center"/>
      <protection/>
    </xf>
    <xf numFmtId="0" fontId="0" fillId="11" borderId="13" xfId="20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3" borderId="1" xfId="20" applyFont="1" applyFill="1" applyBorder="1" applyAlignme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 horizontal="center"/>
      <protection/>
    </xf>
    <xf numFmtId="0" fontId="2" fillId="4" borderId="1" xfId="20" applyFont="1" applyFill="1" applyBorder="1" applyAlignment="1">
      <alignment/>
      <protection/>
    </xf>
    <xf numFmtId="0" fontId="2" fillId="5" borderId="1" xfId="20" applyFont="1" applyFill="1" applyBorder="1" applyAlignment="1">
      <alignment/>
      <protection/>
    </xf>
    <xf numFmtId="0" fontId="0" fillId="0" borderId="1" xfId="20" applyBorder="1">
      <alignment/>
      <protection/>
    </xf>
    <xf numFmtId="0" fontId="2" fillId="6" borderId="1" xfId="20" applyFont="1" applyFill="1" applyBorder="1" applyAlignment="1">
      <alignment/>
      <protection/>
    </xf>
    <xf numFmtId="0" fontId="2" fillId="2" borderId="1" xfId="20" applyFont="1" applyFill="1" applyBorder="1" applyAlignment="1">
      <alignment/>
      <protection/>
    </xf>
    <xf numFmtId="0" fontId="2" fillId="7" borderId="1" xfId="20" applyFont="1" applyFill="1" applyBorder="1" applyAlignment="1">
      <alignment/>
      <protection/>
    </xf>
    <xf numFmtId="0" fontId="2" fillId="15" borderId="0" xfId="20" applyFont="1" applyFill="1">
      <alignment/>
      <protection/>
    </xf>
    <xf numFmtId="0" fontId="2" fillId="0" borderId="0" xfId="20" applyFont="1" applyFill="1">
      <alignment/>
      <protection/>
    </xf>
    <xf numFmtId="0" fontId="2" fillId="16" borderId="0" xfId="20" applyFont="1" applyFill="1">
      <alignment/>
      <protection/>
    </xf>
    <xf numFmtId="0" fontId="2" fillId="17" borderId="0" xfId="20" applyFont="1" applyFill="1">
      <alignment/>
      <protection/>
    </xf>
    <xf numFmtId="0" fontId="2" fillId="18" borderId="0" xfId="20" applyFont="1" applyFill="1">
      <alignment/>
      <protection/>
    </xf>
    <xf numFmtId="0" fontId="2" fillId="15" borderId="1" xfId="20" applyFont="1" applyFill="1" applyBorder="1">
      <alignment/>
      <protection/>
    </xf>
    <xf numFmtId="0" fontId="2" fillId="16" borderId="1" xfId="20" applyFont="1" applyFill="1" applyBorder="1">
      <alignment/>
      <protection/>
    </xf>
    <xf numFmtId="0" fontId="2" fillId="17" borderId="1" xfId="20" applyFont="1" applyFill="1" applyBorder="1">
      <alignment/>
      <protection/>
    </xf>
    <xf numFmtId="0" fontId="2" fillId="18" borderId="1" xfId="20" applyFont="1" applyFill="1" applyBorder="1">
      <alignment/>
      <protection/>
    </xf>
    <xf numFmtId="0" fontId="2" fillId="15" borderId="1" xfId="20" applyFont="1" applyFill="1" applyBorder="1" applyAlignment="1">
      <alignment horizontal="center"/>
      <protection/>
    </xf>
    <xf numFmtId="0" fontId="2" fillId="16" borderId="1" xfId="20" applyFont="1" applyFill="1" applyBorder="1" applyAlignment="1">
      <alignment horizontal="center"/>
      <protection/>
    </xf>
    <xf numFmtId="0" fontId="2" fillId="17" borderId="1" xfId="20" applyFont="1" applyFill="1" applyBorder="1" applyAlignment="1">
      <alignment horizontal="center"/>
      <protection/>
    </xf>
    <xf numFmtId="0" fontId="2" fillId="5" borderId="1" xfId="20" applyFont="1" applyFill="1" applyBorder="1" applyAlignment="1">
      <alignment horizontal="center"/>
      <protection/>
    </xf>
    <xf numFmtId="0" fontId="2" fillId="18" borderId="1" xfId="20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4" borderId="0" xfId="0" applyFont="1" applyFill="1"/>
    <xf numFmtId="0" fontId="10" fillId="0" borderId="0" xfId="0" applyFont="1" applyFill="1"/>
    <xf numFmtId="0" fontId="9" fillId="0" borderId="0" xfId="0" applyFont="1"/>
    <xf numFmtId="0" fontId="10" fillId="12" borderId="0" xfId="0" applyFont="1" applyFill="1"/>
    <xf numFmtId="0" fontId="10" fillId="13" borderId="0" xfId="0" applyFont="1" applyFill="1"/>
    <xf numFmtId="0" fontId="10" fillId="14" borderId="0" xfId="0" applyFont="1" applyFill="1"/>
    <xf numFmtId="0" fontId="9" fillId="0" borderId="0" xfId="0" applyFont="1" applyBorder="1" applyAlignment="1">
      <alignment horizontal="center"/>
    </xf>
    <xf numFmtId="0" fontId="10" fillId="0" borderId="0" xfId="0" applyFont="1" applyFill="1" applyBorder="1"/>
    <xf numFmtId="0" fontId="9" fillId="0" borderId="1" xfId="0" applyFont="1" applyBorder="1" applyAlignment="1">
      <alignment horizontal="center"/>
    </xf>
    <xf numFmtId="0" fontId="10" fillId="4" borderId="1" xfId="0" applyFont="1" applyFill="1" applyBorder="1"/>
    <xf numFmtId="0" fontId="10" fillId="12" borderId="1" xfId="0" applyFont="1" applyFill="1" applyBorder="1"/>
    <xf numFmtId="0" fontId="9" fillId="0" borderId="1" xfId="0" applyFont="1" applyBorder="1" applyAlignment="1">
      <alignment horizontal="center"/>
    </xf>
    <xf numFmtId="0" fontId="10" fillId="13" borderId="1" xfId="0" applyFont="1" applyFill="1" applyBorder="1"/>
    <xf numFmtId="0" fontId="10" fillId="14" borderId="1" xfId="0" applyFont="1" applyFill="1" applyBorder="1"/>
    <xf numFmtId="0" fontId="11" fillId="0" borderId="0" xfId="0" applyFont="1" applyFill="1"/>
    <xf numFmtId="0" fontId="10" fillId="0" borderId="14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9" fillId="11" borderId="1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10" fillId="14" borderId="3" xfId="0" applyFont="1" applyFill="1" applyBorder="1" applyAlignment="1">
      <alignment horizontal="center"/>
    </xf>
    <xf numFmtId="0" fontId="0" fillId="0" borderId="2" xfId="20" applyBorder="1">
      <alignment/>
      <protection/>
    </xf>
    <xf numFmtId="0" fontId="12" fillId="0" borderId="3" xfId="20" applyFont="1" applyBorder="1" applyAlignment="1">
      <alignment horizontal="center"/>
      <protection/>
    </xf>
    <xf numFmtId="0" fontId="12" fillId="0" borderId="3" xfId="20" applyFont="1" applyBorder="1" applyAlignment="1">
      <alignment horizontal="center"/>
      <protection/>
    </xf>
    <xf numFmtId="0" fontId="12" fillId="0" borderId="2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10" borderId="0" xfId="20" applyFont="1" applyFill="1" applyAlignment="1">
      <alignment horizontal="center"/>
      <protection/>
    </xf>
    <xf numFmtId="0" fontId="4" fillId="0" borderId="0" xfId="20" applyFont="1">
      <alignment/>
      <protection/>
    </xf>
    <xf numFmtId="0" fontId="4" fillId="0" borderId="0" xfId="20" applyFont="1" applyBorder="1">
      <alignment/>
      <protection/>
    </xf>
    <xf numFmtId="0" fontId="0" fillId="0" borderId="0" xfId="20" applyBorder="1">
      <alignment/>
      <protection/>
    </xf>
    <xf numFmtId="0" fontId="0" fillId="0" borderId="4" xfId="20" applyBorder="1">
      <alignment/>
      <protection/>
    </xf>
    <xf numFmtId="0" fontId="4" fillId="0" borderId="5" xfId="20" applyFont="1" applyBorder="1" applyAlignment="1">
      <alignment horizontal="center"/>
      <protection/>
    </xf>
    <xf numFmtId="0" fontId="4" fillId="0" borderId="19" xfId="20" applyFont="1" applyBorder="1" applyAlignment="1">
      <alignment horizontal="center"/>
      <protection/>
    </xf>
    <xf numFmtId="0" fontId="4" fillId="10" borderId="6" xfId="20" applyFont="1" applyFill="1" applyBorder="1" applyAlignment="1">
      <alignment horizontal="center"/>
      <protection/>
    </xf>
    <xf numFmtId="0" fontId="4" fillId="10" borderId="0" xfId="20" applyFont="1" applyFill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4" fillId="10" borderId="3" xfId="20" applyFont="1" applyFill="1" applyBorder="1" applyAlignment="1">
      <alignment horizontal="center"/>
      <protection/>
    </xf>
    <xf numFmtId="0" fontId="0" fillId="0" borderId="3" xfId="20" applyBorder="1">
      <alignment/>
      <protection/>
    </xf>
    <xf numFmtId="0" fontId="4" fillId="0" borderId="3" xfId="20" applyFont="1" applyBorder="1">
      <alignment/>
      <protection/>
    </xf>
    <xf numFmtId="0" fontId="4" fillId="19" borderId="3" xfId="20" applyFont="1" applyFill="1" applyBorder="1">
      <alignment/>
      <protection/>
    </xf>
    <xf numFmtId="0" fontId="0" fillId="10" borderId="3" xfId="20" applyFill="1" applyBorder="1">
      <alignment/>
      <protection/>
    </xf>
    <xf numFmtId="0" fontId="0" fillId="10" borderId="2" xfId="20" applyFill="1" applyBorder="1">
      <alignment/>
      <protection/>
    </xf>
    <xf numFmtId="0" fontId="0" fillId="10" borderId="0" xfId="20" applyFill="1" applyBorder="1">
      <alignment/>
      <protection/>
    </xf>
    <xf numFmtId="0" fontId="0" fillId="10" borderId="4" xfId="20" applyFill="1" applyBorder="1">
      <alignment/>
      <protection/>
    </xf>
    <xf numFmtId="0" fontId="4" fillId="0" borderId="20" xfId="20" applyFont="1" applyBorder="1" applyAlignment="1">
      <alignment horizontal="center"/>
      <protection/>
    </xf>
    <xf numFmtId="0" fontId="4" fillId="0" borderId="0" xfId="20" applyFont="1" applyFill="1" applyBorder="1">
      <alignment/>
      <protection/>
    </xf>
    <xf numFmtId="0" fontId="4" fillId="0" borderId="7" xfId="20" applyFont="1" applyBorder="1">
      <alignment/>
      <protection/>
    </xf>
    <xf numFmtId="0" fontId="4" fillId="0" borderId="8" xfId="20" applyFont="1" applyBorder="1">
      <alignment/>
      <protection/>
    </xf>
    <xf numFmtId="0" fontId="4" fillId="19" borderId="8" xfId="20" applyFont="1" applyFill="1" applyBorder="1">
      <alignment/>
      <protection/>
    </xf>
    <xf numFmtId="0" fontId="4" fillId="19" borderId="9" xfId="20" applyFont="1" applyFill="1" applyBorder="1">
      <alignment/>
      <protection/>
    </xf>
    <xf numFmtId="0" fontId="4" fillId="0" borderId="10" xfId="20" applyFont="1" applyBorder="1">
      <alignment/>
      <protection/>
    </xf>
    <xf numFmtId="0" fontId="4" fillId="0" borderId="6" xfId="20" applyFont="1" applyBorder="1">
      <alignment/>
      <protection/>
    </xf>
    <xf numFmtId="0" fontId="4" fillId="19" borderId="6" xfId="20" applyFont="1" applyFill="1" applyBorder="1">
      <alignment/>
      <protection/>
    </xf>
    <xf numFmtId="0" fontId="4" fillId="19" borderId="5" xfId="20" applyFont="1" applyFill="1" applyBorder="1">
      <alignment/>
      <protection/>
    </xf>
    <xf numFmtId="0" fontId="2" fillId="15" borderId="0" xfId="0" applyFont="1" applyFill="1"/>
    <xf numFmtId="0" fontId="2" fillId="0" borderId="0" xfId="0" applyFont="1" applyFill="1"/>
    <xf numFmtId="0" fontId="2" fillId="16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5" borderId="1" xfId="0" applyFont="1" applyFill="1" applyBorder="1"/>
    <xf numFmtId="0" fontId="2" fillId="16" borderId="1" xfId="0" applyFont="1" applyFill="1" applyBorder="1"/>
    <xf numFmtId="0" fontId="2" fillId="17" borderId="1" xfId="0" applyFont="1" applyFill="1" applyBorder="1"/>
    <xf numFmtId="0" fontId="2" fillId="18" borderId="1" xfId="0" applyFont="1" applyFill="1" applyBorder="1"/>
    <xf numFmtId="0" fontId="2" fillId="1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"/>
  <sheetViews>
    <sheetView showGridLines="0" view="pageLayout" workbookViewId="0" topLeftCell="A1">
      <selection activeCell="G15" sqref="G15"/>
    </sheetView>
  </sheetViews>
  <sheetFormatPr defaultColWidth="11.421875" defaultRowHeight="12.75"/>
  <cols>
    <col min="1" max="1" width="11.421875" style="113" customWidth="1"/>
    <col min="2" max="2" width="23.00390625" style="113" bestFit="1" customWidth="1"/>
    <col min="3" max="5" width="2.57421875" style="113" bestFit="1" customWidth="1"/>
    <col min="6" max="6" width="11.421875" style="113" customWidth="1"/>
    <col min="7" max="7" width="22.28125" style="195" bestFit="1" customWidth="1"/>
    <col min="8" max="10" width="2.57421875" style="113" bestFit="1" customWidth="1"/>
    <col min="11" max="11" width="11.421875" style="113" customWidth="1"/>
    <col min="12" max="12" width="22.28125" style="195" bestFit="1" customWidth="1"/>
    <col min="13" max="15" width="2.00390625" style="113" bestFit="1" customWidth="1"/>
    <col min="16" max="257" width="11.421875" style="113" customWidth="1"/>
    <col min="258" max="258" width="13.28125" style="113" bestFit="1" customWidth="1"/>
    <col min="259" max="261" width="2.57421875" style="113" bestFit="1" customWidth="1"/>
    <col min="262" max="263" width="11.421875" style="113" customWidth="1"/>
    <col min="264" max="266" width="2.57421875" style="113" bestFit="1" customWidth="1"/>
    <col min="267" max="268" width="11.421875" style="113" customWidth="1"/>
    <col min="269" max="271" width="2.00390625" style="113" bestFit="1" customWidth="1"/>
    <col min="272" max="513" width="11.421875" style="113" customWidth="1"/>
    <col min="514" max="514" width="13.28125" style="113" bestFit="1" customWidth="1"/>
    <col min="515" max="517" width="2.57421875" style="113" bestFit="1" customWidth="1"/>
    <col min="518" max="519" width="11.421875" style="113" customWidth="1"/>
    <col min="520" max="522" width="2.57421875" style="113" bestFit="1" customWidth="1"/>
    <col min="523" max="524" width="11.421875" style="113" customWidth="1"/>
    <col min="525" max="527" width="2.00390625" style="113" bestFit="1" customWidth="1"/>
    <col min="528" max="769" width="11.421875" style="113" customWidth="1"/>
    <col min="770" max="770" width="13.28125" style="113" bestFit="1" customWidth="1"/>
    <col min="771" max="773" width="2.57421875" style="113" bestFit="1" customWidth="1"/>
    <col min="774" max="775" width="11.421875" style="113" customWidth="1"/>
    <col min="776" max="778" width="2.57421875" style="113" bestFit="1" customWidth="1"/>
    <col min="779" max="780" width="11.421875" style="113" customWidth="1"/>
    <col min="781" max="783" width="2.00390625" style="113" bestFit="1" customWidth="1"/>
    <col min="784" max="1025" width="11.421875" style="113" customWidth="1"/>
    <col min="1026" max="1026" width="13.28125" style="113" bestFit="1" customWidth="1"/>
    <col min="1027" max="1029" width="2.57421875" style="113" bestFit="1" customWidth="1"/>
    <col min="1030" max="1031" width="11.421875" style="113" customWidth="1"/>
    <col min="1032" max="1034" width="2.57421875" style="113" bestFit="1" customWidth="1"/>
    <col min="1035" max="1036" width="11.421875" style="113" customWidth="1"/>
    <col min="1037" max="1039" width="2.00390625" style="113" bestFit="1" customWidth="1"/>
    <col min="1040" max="1281" width="11.421875" style="113" customWidth="1"/>
    <col min="1282" max="1282" width="13.28125" style="113" bestFit="1" customWidth="1"/>
    <col min="1283" max="1285" width="2.57421875" style="113" bestFit="1" customWidth="1"/>
    <col min="1286" max="1287" width="11.421875" style="113" customWidth="1"/>
    <col min="1288" max="1290" width="2.57421875" style="113" bestFit="1" customWidth="1"/>
    <col min="1291" max="1292" width="11.421875" style="113" customWidth="1"/>
    <col min="1293" max="1295" width="2.00390625" style="113" bestFit="1" customWidth="1"/>
    <col min="1296" max="1537" width="11.421875" style="113" customWidth="1"/>
    <col min="1538" max="1538" width="13.28125" style="113" bestFit="1" customWidth="1"/>
    <col min="1539" max="1541" width="2.57421875" style="113" bestFit="1" customWidth="1"/>
    <col min="1542" max="1543" width="11.421875" style="113" customWidth="1"/>
    <col min="1544" max="1546" width="2.57421875" style="113" bestFit="1" customWidth="1"/>
    <col min="1547" max="1548" width="11.421875" style="113" customWidth="1"/>
    <col min="1549" max="1551" width="2.00390625" style="113" bestFit="1" customWidth="1"/>
    <col min="1552" max="1793" width="11.421875" style="113" customWidth="1"/>
    <col min="1794" max="1794" width="13.28125" style="113" bestFit="1" customWidth="1"/>
    <col min="1795" max="1797" width="2.57421875" style="113" bestFit="1" customWidth="1"/>
    <col min="1798" max="1799" width="11.421875" style="113" customWidth="1"/>
    <col min="1800" max="1802" width="2.57421875" style="113" bestFit="1" customWidth="1"/>
    <col min="1803" max="1804" width="11.421875" style="113" customWidth="1"/>
    <col min="1805" max="1807" width="2.00390625" style="113" bestFit="1" customWidth="1"/>
    <col min="1808" max="2049" width="11.421875" style="113" customWidth="1"/>
    <col min="2050" max="2050" width="13.28125" style="113" bestFit="1" customWidth="1"/>
    <col min="2051" max="2053" width="2.57421875" style="113" bestFit="1" customWidth="1"/>
    <col min="2054" max="2055" width="11.421875" style="113" customWidth="1"/>
    <col min="2056" max="2058" width="2.57421875" style="113" bestFit="1" customWidth="1"/>
    <col min="2059" max="2060" width="11.421875" style="113" customWidth="1"/>
    <col min="2061" max="2063" width="2.00390625" style="113" bestFit="1" customWidth="1"/>
    <col min="2064" max="2305" width="11.421875" style="113" customWidth="1"/>
    <col min="2306" max="2306" width="13.28125" style="113" bestFit="1" customWidth="1"/>
    <col min="2307" max="2309" width="2.57421875" style="113" bestFit="1" customWidth="1"/>
    <col min="2310" max="2311" width="11.421875" style="113" customWidth="1"/>
    <col min="2312" max="2314" width="2.57421875" style="113" bestFit="1" customWidth="1"/>
    <col min="2315" max="2316" width="11.421875" style="113" customWidth="1"/>
    <col min="2317" max="2319" width="2.00390625" style="113" bestFit="1" customWidth="1"/>
    <col min="2320" max="2561" width="11.421875" style="113" customWidth="1"/>
    <col min="2562" max="2562" width="13.28125" style="113" bestFit="1" customWidth="1"/>
    <col min="2563" max="2565" width="2.57421875" style="113" bestFit="1" customWidth="1"/>
    <col min="2566" max="2567" width="11.421875" style="113" customWidth="1"/>
    <col min="2568" max="2570" width="2.57421875" style="113" bestFit="1" customWidth="1"/>
    <col min="2571" max="2572" width="11.421875" style="113" customWidth="1"/>
    <col min="2573" max="2575" width="2.00390625" style="113" bestFit="1" customWidth="1"/>
    <col min="2576" max="2817" width="11.421875" style="113" customWidth="1"/>
    <col min="2818" max="2818" width="13.28125" style="113" bestFit="1" customWidth="1"/>
    <col min="2819" max="2821" width="2.57421875" style="113" bestFit="1" customWidth="1"/>
    <col min="2822" max="2823" width="11.421875" style="113" customWidth="1"/>
    <col min="2824" max="2826" width="2.57421875" style="113" bestFit="1" customWidth="1"/>
    <col min="2827" max="2828" width="11.421875" style="113" customWidth="1"/>
    <col min="2829" max="2831" width="2.00390625" style="113" bestFit="1" customWidth="1"/>
    <col min="2832" max="3073" width="11.421875" style="113" customWidth="1"/>
    <col min="3074" max="3074" width="13.28125" style="113" bestFit="1" customWidth="1"/>
    <col min="3075" max="3077" width="2.57421875" style="113" bestFit="1" customWidth="1"/>
    <col min="3078" max="3079" width="11.421875" style="113" customWidth="1"/>
    <col min="3080" max="3082" width="2.57421875" style="113" bestFit="1" customWidth="1"/>
    <col min="3083" max="3084" width="11.421875" style="113" customWidth="1"/>
    <col min="3085" max="3087" width="2.00390625" style="113" bestFit="1" customWidth="1"/>
    <col min="3088" max="3329" width="11.421875" style="113" customWidth="1"/>
    <col min="3330" max="3330" width="13.28125" style="113" bestFit="1" customWidth="1"/>
    <col min="3331" max="3333" width="2.57421875" style="113" bestFit="1" customWidth="1"/>
    <col min="3334" max="3335" width="11.421875" style="113" customWidth="1"/>
    <col min="3336" max="3338" width="2.57421875" style="113" bestFit="1" customWidth="1"/>
    <col min="3339" max="3340" width="11.421875" style="113" customWidth="1"/>
    <col min="3341" max="3343" width="2.00390625" style="113" bestFit="1" customWidth="1"/>
    <col min="3344" max="3585" width="11.421875" style="113" customWidth="1"/>
    <col min="3586" max="3586" width="13.28125" style="113" bestFit="1" customWidth="1"/>
    <col min="3587" max="3589" width="2.57421875" style="113" bestFit="1" customWidth="1"/>
    <col min="3590" max="3591" width="11.421875" style="113" customWidth="1"/>
    <col min="3592" max="3594" width="2.57421875" style="113" bestFit="1" customWidth="1"/>
    <col min="3595" max="3596" width="11.421875" style="113" customWidth="1"/>
    <col min="3597" max="3599" width="2.00390625" style="113" bestFit="1" customWidth="1"/>
    <col min="3600" max="3841" width="11.421875" style="113" customWidth="1"/>
    <col min="3842" max="3842" width="13.28125" style="113" bestFit="1" customWidth="1"/>
    <col min="3843" max="3845" width="2.57421875" style="113" bestFit="1" customWidth="1"/>
    <col min="3846" max="3847" width="11.421875" style="113" customWidth="1"/>
    <col min="3848" max="3850" width="2.57421875" style="113" bestFit="1" customWidth="1"/>
    <col min="3851" max="3852" width="11.421875" style="113" customWidth="1"/>
    <col min="3853" max="3855" width="2.00390625" style="113" bestFit="1" customWidth="1"/>
    <col min="3856" max="4097" width="11.421875" style="113" customWidth="1"/>
    <col min="4098" max="4098" width="13.28125" style="113" bestFit="1" customWidth="1"/>
    <col min="4099" max="4101" width="2.57421875" style="113" bestFit="1" customWidth="1"/>
    <col min="4102" max="4103" width="11.421875" style="113" customWidth="1"/>
    <col min="4104" max="4106" width="2.57421875" style="113" bestFit="1" customWidth="1"/>
    <col min="4107" max="4108" width="11.421875" style="113" customWidth="1"/>
    <col min="4109" max="4111" width="2.00390625" style="113" bestFit="1" customWidth="1"/>
    <col min="4112" max="4353" width="11.421875" style="113" customWidth="1"/>
    <col min="4354" max="4354" width="13.28125" style="113" bestFit="1" customWidth="1"/>
    <col min="4355" max="4357" width="2.57421875" style="113" bestFit="1" customWidth="1"/>
    <col min="4358" max="4359" width="11.421875" style="113" customWidth="1"/>
    <col min="4360" max="4362" width="2.57421875" style="113" bestFit="1" customWidth="1"/>
    <col min="4363" max="4364" width="11.421875" style="113" customWidth="1"/>
    <col min="4365" max="4367" width="2.00390625" style="113" bestFit="1" customWidth="1"/>
    <col min="4368" max="4609" width="11.421875" style="113" customWidth="1"/>
    <col min="4610" max="4610" width="13.28125" style="113" bestFit="1" customWidth="1"/>
    <col min="4611" max="4613" width="2.57421875" style="113" bestFit="1" customWidth="1"/>
    <col min="4614" max="4615" width="11.421875" style="113" customWidth="1"/>
    <col min="4616" max="4618" width="2.57421875" style="113" bestFit="1" customWidth="1"/>
    <col min="4619" max="4620" width="11.421875" style="113" customWidth="1"/>
    <col min="4621" max="4623" width="2.00390625" style="113" bestFit="1" customWidth="1"/>
    <col min="4624" max="4865" width="11.421875" style="113" customWidth="1"/>
    <col min="4866" max="4866" width="13.28125" style="113" bestFit="1" customWidth="1"/>
    <col min="4867" max="4869" width="2.57421875" style="113" bestFit="1" customWidth="1"/>
    <col min="4870" max="4871" width="11.421875" style="113" customWidth="1"/>
    <col min="4872" max="4874" width="2.57421875" style="113" bestFit="1" customWidth="1"/>
    <col min="4875" max="4876" width="11.421875" style="113" customWidth="1"/>
    <col min="4877" max="4879" width="2.00390625" style="113" bestFit="1" customWidth="1"/>
    <col min="4880" max="5121" width="11.421875" style="113" customWidth="1"/>
    <col min="5122" max="5122" width="13.28125" style="113" bestFit="1" customWidth="1"/>
    <col min="5123" max="5125" width="2.57421875" style="113" bestFit="1" customWidth="1"/>
    <col min="5126" max="5127" width="11.421875" style="113" customWidth="1"/>
    <col min="5128" max="5130" width="2.57421875" style="113" bestFit="1" customWidth="1"/>
    <col min="5131" max="5132" width="11.421875" style="113" customWidth="1"/>
    <col min="5133" max="5135" width="2.00390625" style="113" bestFit="1" customWidth="1"/>
    <col min="5136" max="5377" width="11.421875" style="113" customWidth="1"/>
    <col min="5378" max="5378" width="13.28125" style="113" bestFit="1" customWidth="1"/>
    <col min="5379" max="5381" width="2.57421875" style="113" bestFit="1" customWidth="1"/>
    <col min="5382" max="5383" width="11.421875" style="113" customWidth="1"/>
    <col min="5384" max="5386" width="2.57421875" style="113" bestFit="1" customWidth="1"/>
    <col min="5387" max="5388" width="11.421875" style="113" customWidth="1"/>
    <col min="5389" max="5391" width="2.00390625" style="113" bestFit="1" customWidth="1"/>
    <col min="5392" max="5633" width="11.421875" style="113" customWidth="1"/>
    <col min="5634" max="5634" width="13.28125" style="113" bestFit="1" customWidth="1"/>
    <col min="5635" max="5637" width="2.57421875" style="113" bestFit="1" customWidth="1"/>
    <col min="5638" max="5639" width="11.421875" style="113" customWidth="1"/>
    <col min="5640" max="5642" width="2.57421875" style="113" bestFit="1" customWidth="1"/>
    <col min="5643" max="5644" width="11.421875" style="113" customWidth="1"/>
    <col min="5645" max="5647" width="2.00390625" style="113" bestFit="1" customWidth="1"/>
    <col min="5648" max="5889" width="11.421875" style="113" customWidth="1"/>
    <col min="5890" max="5890" width="13.28125" style="113" bestFit="1" customWidth="1"/>
    <col min="5891" max="5893" width="2.57421875" style="113" bestFit="1" customWidth="1"/>
    <col min="5894" max="5895" width="11.421875" style="113" customWidth="1"/>
    <col min="5896" max="5898" width="2.57421875" style="113" bestFit="1" customWidth="1"/>
    <col min="5899" max="5900" width="11.421875" style="113" customWidth="1"/>
    <col min="5901" max="5903" width="2.00390625" style="113" bestFit="1" customWidth="1"/>
    <col min="5904" max="6145" width="11.421875" style="113" customWidth="1"/>
    <col min="6146" max="6146" width="13.28125" style="113" bestFit="1" customWidth="1"/>
    <col min="6147" max="6149" width="2.57421875" style="113" bestFit="1" customWidth="1"/>
    <col min="6150" max="6151" width="11.421875" style="113" customWidth="1"/>
    <col min="6152" max="6154" width="2.57421875" style="113" bestFit="1" customWidth="1"/>
    <col min="6155" max="6156" width="11.421875" style="113" customWidth="1"/>
    <col min="6157" max="6159" width="2.00390625" style="113" bestFit="1" customWidth="1"/>
    <col min="6160" max="6401" width="11.421875" style="113" customWidth="1"/>
    <col min="6402" max="6402" width="13.28125" style="113" bestFit="1" customWidth="1"/>
    <col min="6403" max="6405" width="2.57421875" style="113" bestFit="1" customWidth="1"/>
    <col min="6406" max="6407" width="11.421875" style="113" customWidth="1"/>
    <col min="6408" max="6410" width="2.57421875" style="113" bestFit="1" customWidth="1"/>
    <col min="6411" max="6412" width="11.421875" style="113" customWidth="1"/>
    <col min="6413" max="6415" width="2.00390625" style="113" bestFit="1" customWidth="1"/>
    <col min="6416" max="6657" width="11.421875" style="113" customWidth="1"/>
    <col min="6658" max="6658" width="13.28125" style="113" bestFit="1" customWidth="1"/>
    <col min="6659" max="6661" width="2.57421875" style="113" bestFit="1" customWidth="1"/>
    <col min="6662" max="6663" width="11.421875" style="113" customWidth="1"/>
    <col min="6664" max="6666" width="2.57421875" style="113" bestFit="1" customWidth="1"/>
    <col min="6667" max="6668" width="11.421875" style="113" customWidth="1"/>
    <col min="6669" max="6671" width="2.00390625" style="113" bestFit="1" customWidth="1"/>
    <col min="6672" max="6913" width="11.421875" style="113" customWidth="1"/>
    <col min="6914" max="6914" width="13.28125" style="113" bestFit="1" customWidth="1"/>
    <col min="6915" max="6917" width="2.57421875" style="113" bestFit="1" customWidth="1"/>
    <col min="6918" max="6919" width="11.421875" style="113" customWidth="1"/>
    <col min="6920" max="6922" width="2.57421875" style="113" bestFit="1" customWidth="1"/>
    <col min="6923" max="6924" width="11.421875" style="113" customWidth="1"/>
    <col min="6925" max="6927" width="2.00390625" style="113" bestFit="1" customWidth="1"/>
    <col min="6928" max="7169" width="11.421875" style="113" customWidth="1"/>
    <col min="7170" max="7170" width="13.28125" style="113" bestFit="1" customWidth="1"/>
    <col min="7171" max="7173" width="2.57421875" style="113" bestFit="1" customWidth="1"/>
    <col min="7174" max="7175" width="11.421875" style="113" customWidth="1"/>
    <col min="7176" max="7178" width="2.57421875" style="113" bestFit="1" customWidth="1"/>
    <col min="7179" max="7180" width="11.421875" style="113" customWidth="1"/>
    <col min="7181" max="7183" width="2.00390625" style="113" bestFit="1" customWidth="1"/>
    <col min="7184" max="7425" width="11.421875" style="113" customWidth="1"/>
    <col min="7426" max="7426" width="13.28125" style="113" bestFit="1" customWidth="1"/>
    <col min="7427" max="7429" width="2.57421875" style="113" bestFit="1" customWidth="1"/>
    <col min="7430" max="7431" width="11.421875" style="113" customWidth="1"/>
    <col min="7432" max="7434" width="2.57421875" style="113" bestFit="1" customWidth="1"/>
    <col min="7435" max="7436" width="11.421875" style="113" customWidth="1"/>
    <col min="7437" max="7439" width="2.00390625" style="113" bestFit="1" customWidth="1"/>
    <col min="7440" max="7681" width="11.421875" style="113" customWidth="1"/>
    <col min="7682" max="7682" width="13.28125" style="113" bestFit="1" customWidth="1"/>
    <col min="7683" max="7685" width="2.57421875" style="113" bestFit="1" customWidth="1"/>
    <col min="7686" max="7687" width="11.421875" style="113" customWidth="1"/>
    <col min="7688" max="7690" width="2.57421875" style="113" bestFit="1" customWidth="1"/>
    <col min="7691" max="7692" width="11.421875" style="113" customWidth="1"/>
    <col min="7693" max="7695" width="2.00390625" style="113" bestFit="1" customWidth="1"/>
    <col min="7696" max="7937" width="11.421875" style="113" customWidth="1"/>
    <col min="7938" max="7938" width="13.28125" style="113" bestFit="1" customWidth="1"/>
    <col min="7939" max="7941" width="2.57421875" style="113" bestFit="1" customWidth="1"/>
    <col min="7942" max="7943" width="11.421875" style="113" customWidth="1"/>
    <col min="7944" max="7946" width="2.57421875" style="113" bestFit="1" customWidth="1"/>
    <col min="7947" max="7948" width="11.421875" style="113" customWidth="1"/>
    <col min="7949" max="7951" width="2.00390625" style="113" bestFit="1" customWidth="1"/>
    <col min="7952" max="8193" width="11.421875" style="113" customWidth="1"/>
    <col min="8194" max="8194" width="13.28125" style="113" bestFit="1" customWidth="1"/>
    <col min="8195" max="8197" width="2.57421875" style="113" bestFit="1" customWidth="1"/>
    <col min="8198" max="8199" width="11.421875" style="113" customWidth="1"/>
    <col min="8200" max="8202" width="2.57421875" style="113" bestFit="1" customWidth="1"/>
    <col min="8203" max="8204" width="11.421875" style="113" customWidth="1"/>
    <col min="8205" max="8207" width="2.00390625" style="113" bestFit="1" customWidth="1"/>
    <col min="8208" max="8449" width="11.421875" style="113" customWidth="1"/>
    <col min="8450" max="8450" width="13.28125" style="113" bestFit="1" customWidth="1"/>
    <col min="8451" max="8453" width="2.57421875" style="113" bestFit="1" customWidth="1"/>
    <col min="8454" max="8455" width="11.421875" style="113" customWidth="1"/>
    <col min="8456" max="8458" width="2.57421875" style="113" bestFit="1" customWidth="1"/>
    <col min="8459" max="8460" width="11.421875" style="113" customWidth="1"/>
    <col min="8461" max="8463" width="2.00390625" style="113" bestFit="1" customWidth="1"/>
    <col min="8464" max="8705" width="11.421875" style="113" customWidth="1"/>
    <col min="8706" max="8706" width="13.28125" style="113" bestFit="1" customWidth="1"/>
    <col min="8707" max="8709" width="2.57421875" style="113" bestFit="1" customWidth="1"/>
    <col min="8710" max="8711" width="11.421875" style="113" customWidth="1"/>
    <col min="8712" max="8714" width="2.57421875" style="113" bestFit="1" customWidth="1"/>
    <col min="8715" max="8716" width="11.421875" style="113" customWidth="1"/>
    <col min="8717" max="8719" width="2.00390625" style="113" bestFit="1" customWidth="1"/>
    <col min="8720" max="8961" width="11.421875" style="113" customWidth="1"/>
    <col min="8962" max="8962" width="13.28125" style="113" bestFit="1" customWidth="1"/>
    <col min="8963" max="8965" width="2.57421875" style="113" bestFit="1" customWidth="1"/>
    <col min="8966" max="8967" width="11.421875" style="113" customWidth="1"/>
    <col min="8968" max="8970" width="2.57421875" style="113" bestFit="1" customWidth="1"/>
    <col min="8971" max="8972" width="11.421875" style="113" customWidth="1"/>
    <col min="8973" max="8975" width="2.00390625" style="113" bestFit="1" customWidth="1"/>
    <col min="8976" max="9217" width="11.421875" style="113" customWidth="1"/>
    <col min="9218" max="9218" width="13.28125" style="113" bestFit="1" customWidth="1"/>
    <col min="9219" max="9221" width="2.57421875" style="113" bestFit="1" customWidth="1"/>
    <col min="9222" max="9223" width="11.421875" style="113" customWidth="1"/>
    <col min="9224" max="9226" width="2.57421875" style="113" bestFit="1" customWidth="1"/>
    <col min="9227" max="9228" width="11.421875" style="113" customWidth="1"/>
    <col min="9229" max="9231" width="2.00390625" style="113" bestFit="1" customWidth="1"/>
    <col min="9232" max="9473" width="11.421875" style="113" customWidth="1"/>
    <col min="9474" max="9474" width="13.28125" style="113" bestFit="1" customWidth="1"/>
    <col min="9475" max="9477" width="2.57421875" style="113" bestFit="1" customWidth="1"/>
    <col min="9478" max="9479" width="11.421875" style="113" customWidth="1"/>
    <col min="9480" max="9482" width="2.57421875" style="113" bestFit="1" customWidth="1"/>
    <col min="9483" max="9484" width="11.421875" style="113" customWidth="1"/>
    <col min="9485" max="9487" width="2.00390625" style="113" bestFit="1" customWidth="1"/>
    <col min="9488" max="9729" width="11.421875" style="113" customWidth="1"/>
    <col min="9730" max="9730" width="13.28125" style="113" bestFit="1" customWidth="1"/>
    <col min="9731" max="9733" width="2.57421875" style="113" bestFit="1" customWidth="1"/>
    <col min="9734" max="9735" width="11.421875" style="113" customWidth="1"/>
    <col min="9736" max="9738" width="2.57421875" style="113" bestFit="1" customWidth="1"/>
    <col min="9739" max="9740" width="11.421875" style="113" customWidth="1"/>
    <col min="9741" max="9743" width="2.00390625" style="113" bestFit="1" customWidth="1"/>
    <col min="9744" max="9985" width="11.421875" style="113" customWidth="1"/>
    <col min="9986" max="9986" width="13.28125" style="113" bestFit="1" customWidth="1"/>
    <col min="9987" max="9989" width="2.57421875" style="113" bestFit="1" customWidth="1"/>
    <col min="9990" max="9991" width="11.421875" style="113" customWidth="1"/>
    <col min="9992" max="9994" width="2.57421875" style="113" bestFit="1" customWidth="1"/>
    <col min="9995" max="9996" width="11.421875" style="113" customWidth="1"/>
    <col min="9997" max="9999" width="2.00390625" style="113" bestFit="1" customWidth="1"/>
    <col min="10000" max="10241" width="11.421875" style="113" customWidth="1"/>
    <col min="10242" max="10242" width="13.28125" style="113" bestFit="1" customWidth="1"/>
    <col min="10243" max="10245" width="2.57421875" style="113" bestFit="1" customWidth="1"/>
    <col min="10246" max="10247" width="11.421875" style="113" customWidth="1"/>
    <col min="10248" max="10250" width="2.57421875" style="113" bestFit="1" customWidth="1"/>
    <col min="10251" max="10252" width="11.421875" style="113" customWidth="1"/>
    <col min="10253" max="10255" width="2.00390625" style="113" bestFit="1" customWidth="1"/>
    <col min="10256" max="10497" width="11.421875" style="113" customWidth="1"/>
    <col min="10498" max="10498" width="13.28125" style="113" bestFit="1" customWidth="1"/>
    <col min="10499" max="10501" width="2.57421875" style="113" bestFit="1" customWidth="1"/>
    <col min="10502" max="10503" width="11.421875" style="113" customWidth="1"/>
    <col min="10504" max="10506" width="2.57421875" style="113" bestFit="1" customWidth="1"/>
    <col min="10507" max="10508" width="11.421875" style="113" customWidth="1"/>
    <col min="10509" max="10511" width="2.00390625" style="113" bestFit="1" customWidth="1"/>
    <col min="10512" max="10753" width="11.421875" style="113" customWidth="1"/>
    <col min="10754" max="10754" width="13.28125" style="113" bestFit="1" customWidth="1"/>
    <col min="10755" max="10757" width="2.57421875" style="113" bestFit="1" customWidth="1"/>
    <col min="10758" max="10759" width="11.421875" style="113" customWidth="1"/>
    <col min="10760" max="10762" width="2.57421875" style="113" bestFit="1" customWidth="1"/>
    <col min="10763" max="10764" width="11.421875" style="113" customWidth="1"/>
    <col min="10765" max="10767" width="2.00390625" style="113" bestFit="1" customWidth="1"/>
    <col min="10768" max="11009" width="11.421875" style="113" customWidth="1"/>
    <col min="11010" max="11010" width="13.28125" style="113" bestFit="1" customWidth="1"/>
    <col min="11011" max="11013" width="2.57421875" style="113" bestFit="1" customWidth="1"/>
    <col min="11014" max="11015" width="11.421875" style="113" customWidth="1"/>
    <col min="11016" max="11018" width="2.57421875" style="113" bestFit="1" customWidth="1"/>
    <col min="11019" max="11020" width="11.421875" style="113" customWidth="1"/>
    <col min="11021" max="11023" width="2.00390625" style="113" bestFit="1" customWidth="1"/>
    <col min="11024" max="11265" width="11.421875" style="113" customWidth="1"/>
    <col min="11266" max="11266" width="13.28125" style="113" bestFit="1" customWidth="1"/>
    <col min="11267" max="11269" width="2.57421875" style="113" bestFit="1" customWidth="1"/>
    <col min="11270" max="11271" width="11.421875" style="113" customWidth="1"/>
    <col min="11272" max="11274" width="2.57421875" style="113" bestFit="1" customWidth="1"/>
    <col min="11275" max="11276" width="11.421875" style="113" customWidth="1"/>
    <col min="11277" max="11279" width="2.00390625" style="113" bestFit="1" customWidth="1"/>
    <col min="11280" max="11521" width="11.421875" style="113" customWidth="1"/>
    <col min="11522" max="11522" width="13.28125" style="113" bestFit="1" customWidth="1"/>
    <col min="11523" max="11525" width="2.57421875" style="113" bestFit="1" customWidth="1"/>
    <col min="11526" max="11527" width="11.421875" style="113" customWidth="1"/>
    <col min="11528" max="11530" width="2.57421875" style="113" bestFit="1" customWidth="1"/>
    <col min="11531" max="11532" width="11.421875" style="113" customWidth="1"/>
    <col min="11533" max="11535" width="2.00390625" style="113" bestFit="1" customWidth="1"/>
    <col min="11536" max="11777" width="11.421875" style="113" customWidth="1"/>
    <col min="11778" max="11778" width="13.28125" style="113" bestFit="1" customWidth="1"/>
    <col min="11779" max="11781" width="2.57421875" style="113" bestFit="1" customWidth="1"/>
    <col min="11782" max="11783" width="11.421875" style="113" customWidth="1"/>
    <col min="11784" max="11786" width="2.57421875" style="113" bestFit="1" customWidth="1"/>
    <col min="11787" max="11788" width="11.421875" style="113" customWidth="1"/>
    <col min="11789" max="11791" width="2.00390625" style="113" bestFit="1" customWidth="1"/>
    <col min="11792" max="12033" width="11.421875" style="113" customWidth="1"/>
    <col min="12034" max="12034" width="13.28125" style="113" bestFit="1" customWidth="1"/>
    <col min="12035" max="12037" width="2.57421875" style="113" bestFit="1" customWidth="1"/>
    <col min="12038" max="12039" width="11.421875" style="113" customWidth="1"/>
    <col min="12040" max="12042" width="2.57421875" style="113" bestFit="1" customWidth="1"/>
    <col min="12043" max="12044" width="11.421875" style="113" customWidth="1"/>
    <col min="12045" max="12047" width="2.00390625" style="113" bestFit="1" customWidth="1"/>
    <col min="12048" max="12289" width="11.421875" style="113" customWidth="1"/>
    <col min="12290" max="12290" width="13.28125" style="113" bestFit="1" customWidth="1"/>
    <col min="12291" max="12293" width="2.57421875" style="113" bestFit="1" customWidth="1"/>
    <col min="12294" max="12295" width="11.421875" style="113" customWidth="1"/>
    <col min="12296" max="12298" width="2.57421875" style="113" bestFit="1" customWidth="1"/>
    <col min="12299" max="12300" width="11.421875" style="113" customWidth="1"/>
    <col min="12301" max="12303" width="2.00390625" style="113" bestFit="1" customWidth="1"/>
    <col min="12304" max="12545" width="11.421875" style="113" customWidth="1"/>
    <col min="12546" max="12546" width="13.28125" style="113" bestFit="1" customWidth="1"/>
    <col min="12547" max="12549" width="2.57421875" style="113" bestFit="1" customWidth="1"/>
    <col min="12550" max="12551" width="11.421875" style="113" customWidth="1"/>
    <col min="12552" max="12554" width="2.57421875" style="113" bestFit="1" customWidth="1"/>
    <col min="12555" max="12556" width="11.421875" style="113" customWidth="1"/>
    <col min="12557" max="12559" width="2.00390625" style="113" bestFit="1" customWidth="1"/>
    <col min="12560" max="12801" width="11.421875" style="113" customWidth="1"/>
    <col min="12802" max="12802" width="13.28125" style="113" bestFit="1" customWidth="1"/>
    <col min="12803" max="12805" width="2.57421875" style="113" bestFit="1" customWidth="1"/>
    <col min="12806" max="12807" width="11.421875" style="113" customWidth="1"/>
    <col min="12808" max="12810" width="2.57421875" style="113" bestFit="1" customWidth="1"/>
    <col min="12811" max="12812" width="11.421875" style="113" customWidth="1"/>
    <col min="12813" max="12815" width="2.00390625" style="113" bestFit="1" customWidth="1"/>
    <col min="12816" max="13057" width="11.421875" style="113" customWidth="1"/>
    <col min="13058" max="13058" width="13.28125" style="113" bestFit="1" customWidth="1"/>
    <col min="13059" max="13061" width="2.57421875" style="113" bestFit="1" customWidth="1"/>
    <col min="13062" max="13063" width="11.421875" style="113" customWidth="1"/>
    <col min="13064" max="13066" width="2.57421875" style="113" bestFit="1" customWidth="1"/>
    <col min="13067" max="13068" width="11.421875" style="113" customWidth="1"/>
    <col min="13069" max="13071" width="2.00390625" style="113" bestFit="1" customWidth="1"/>
    <col min="13072" max="13313" width="11.421875" style="113" customWidth="1"/>
    <col min="13314" max="13314" width="13.28125" style="113" bestFit="1" customWidth="1"/>
    <col min="13315" max="13317" width="2.57421875" style="113" bestFit="1" customWidth="1"/>
    <col min="13318" max="13319" width="11.421875" style="113" customWidth="1"/>
    <col min="13320" max="13322" width="2.57421875" style="113" bestFit="1" customWidth="1"/>
    <col min="13323" max="13324" width="11.421875" style="113" customWidth="1"/>
    <col min="13325" max="13327" width="2.00390625" style="113" bestFit="1" customWidth="1"/>
    <col min="13328" max="13569" width="11.421875" style="113" customWidth="1"/>
    <col min="13570" max="13570" width="13.28125" style="113" bestFit="1" customWidth="1"/>
    <col min="13571" max="13573" width="2.57421875" style="113" bestFit="1" customWidth="1"/>
    <col min="13574" max="13575" width="11.421875" style="113" customWidth="1"/>
    <col min="13576" max="13578" width="2.57421875" style="113" bestFit="1" customWidth="1"/>
    <col min="13579" max="13580" width="11.421875" style="113" customWidth="1"/>
    <col min="13581" max="13583" width="2.00390625" style="113" bestFit="1" customWidth="1"/>
    <col min="13584" max="13825" width="11.421875" style="113" customWidth="1"/>
    <col min="13826" max="13826" width="13.28125" style="113" bestFit="1" customWidth="1"/>
    <col min="13827" max="13829" width="2.57421875" style="113" bestFit="1" customWidth="1"/>
    <col min="13830" max="13831" width="11.421875" style="113" customWidth="1"/>
    <col min="13832" max="13834" width="2.57421875" style="113" bestFit="1" customWidth="1"/>
    <col min="13835" max="13836" width="11.421875" style="113" customWidth="1"/>
    <col min="13837" max="13839" width="2.00390625" style="113" bestFit="1" customWidth="1"/>
    <col min="13840" max="14081" width="11.421875" style="113" customWidth="1"/>
    <col min="14082" max="14082" width="13.28125" style="113" bestFit="1" customWidth="1"/>
    <col min="14083" max="14085" width="2.57421875" style="113" bestFit="1" customWidth="1"/>
    <col min="14086" max="14087" width="11.421875" style="113" customWidth="1"/>
    <col min="14088" max="14090" width="2.57421875" style="113" bestFit="1" customWidth="1"/>
    <col min="14091" max="14092" width="11.421875" style="113" customWidth="1"/>
    <col min="14093" max="14095" width="2.00390625" style="113" bestFit="1" customWidth="1"/>
    <col min="14096" max="14337" width="11.421875" style="113" customWidth="1"/>
    <col min="14338" max="14338" width="13.28125" style="113" bestFit="1" customWidth="1"/>
    <col min="14339" max="14341" width="2.57421875" style="113" bestFit="1" customWidth="1"/>
    <col min="14342" max="14343" width="11.421875" style="113" customWidth="1"/>
    <col min="14344" max="14346" width="2.57421875" style="113" bestFit="1" customWidth="1"/>
    <col min="14347" max="14348" width="11.421875" style="113" customWidth="1"/>
    <col min="14349" max="14351" width="2.00390625" style="113" bestFit="1" customWidth="1"/>
    <col min="14352" max="14593" width="11.421875" style="113" customWidth="1"/>
    <col min="14594" max="14594" width="13.28125" style="113" bestFit="1" customWidth="1"/>
    <col min="14595" max="14597" width="2.57421875" style="113" bestFit="1" customWidth="1"/>
    <col min="14598" max="14599" width="11.421875" style="113" customWidth="1"/>
    <col min="14600" max="14602" width="2.57421875" style="113" bestFit="1" customWidth="1"/>
    <col min="14603" max="14604" width="11.421875" style="113" customWidth="1"/>
    <col min="14605" max="14607" width="2.00390625" style="113" bestFit="1" customWidth="1"/>
    <col min="14608" max="14849" width="11.421875" style="113" customWidth="1"/>
    <col min="14850" max="14850" width="13.28125" style="113" bestFit="1" customWidth="1"/>
    <col min="14851" max="14853" width="2.57421875" style="113" bestFit="1" customWidth="1"/>
    <col min="14854" max="14855" width="11.421875" style="113" customWidth="1"/>
    <col min="14856" max="14858" width="2.57421875" style="113" bestFit="1" customWidth="1"/>
    <col min="14859" max="14860" width="11.421875" style="113" customWidth="1"/>
    <col min="14861" max="14863" width="2.00390625" style="113" bestFit="1" customWidth="1"/>
    <col min="14864" max="15105" width="11.421875" style="113" customWidth="1"/>
    <col min="15106" max="15106" width="13.28125" style="113" bestFit="1" customWidth="1"/>
    <col min="15107" max="15109" width="2.57421875" style="113" bestFit="1" customWidth="1"/>
    <col min="15110" max="15111" width="11.421875" style="113" customWidth="1"/>
    <col min="15112" max="15114" width="2.57421875" style="113" bestFit="1" customWidth="1"/>
    <col min="15115" max="15116" width="11.421875" style="113" customWidth="1"/>
    <col min="15117" max="15119" width="2.00390625" style="113" bestFit="1" customWidth="1"/>
    <col min="15120" max="15361" width="11.421875" style="113" customWidth="1"/>
    <col min="15362" max="15362" width="13.28125" style="113" bestFit="1" customWidth="1"/>
    <col min="15363" max="15365" width="2.57421875" style="113" bestFit="1" customWidth="1"/>
    <col min="15366" max="15367" width="11.421875" style="113" customWidth="1"/>
    <col min="15368" max="15370" width="2.57421875" style="113" bestFit="1" customWidth="1"/>
    <col min="15371" max="15372" width="11.421875" style="113" customWidth="1"/>
    <col min="15373" max="15375" width="2.00390625" style="113" bestFit="1" customWidth="1"/>
    <col min="15376" max="15617" width="11.421875" style="113" customWidth="1"/>
    <col min="15618" max="15618" width="13.28125" style="113" bestFit="1" customWidth="1"/>
    <col min="15619" max="15621" width="2.57421875" style="113" bestFit="1" customWidth="1"/>
    <col min="15622" max="15623" width="11.421875" style="113" customWidth="1"/>
    <col min="15624" max="15626" width="2.57421875" style="113" bestFit="1" customWidth="1"/>
    <col min="15627" max="15628" width="11.421875" style="113" customWidth="1"/>
    <col min="15629" max="15631" width="2.00390625" style="113" bestFit="1" customWidth="1"/>
    <col min="15632" max="15873" width="11.421875" style="113" customWidth="1"/>
    <col min="15874" max="15874" width="13.28125" style="113" bestFit="1" customWidth="1"/>
    <col min="15875" max="15877" width="2.57421875" style="113" bestFit="1" customWidth="1"/>
    <col min="15878" max="15879" width="11.421875" style="113" customWidth="1"/>
    <col min="15880" max="15882" width="2.57421875" style="113" bestFit="1" customWidth="1"/>
    <col min="15883" max="15884" width="11.421875" style="113" customWidth="1"/>
    <col min="15885" max="15887" width="2.00390625" style="113" bestFit="1" customWidth="1"/>
    <col min="15888" max="16129" width="11.421875" style="113" customWidth="1"/>
    <col min="16130" max="16130" width="13.28125" style="113" bestFit="1" customWidth="1"/>
    <col min="16131" max="16133" width="2.57421875" style="113" bestFit="1" customWidth="1"/>
    <col min="16134" max="16135" width="11.421875" style="113" customWidth="1"/>
    <col min="16136" max="16138" width="2.57421875" style="113" bestFit="1" customWidth="1"/>
    <col min="16139" max="16140" width="11.421875" style="113" customWidth="1"/>
    <col min="16141" max="16143" width="2.00390625" style="113" bestFit="1" customWidth="1"/>
    <col min="16144" max="16384" width="11.421875" style="113" customWidth="1"/>
  </cols>
  <sheetData>
    <row r="1" spans="1:15" ht="18.75" thickBot="1">
      <c r="A1" s="188"/>
      <c r="B1" s="189" t="s">
        <v>12</v>
      </c>
      <c r="C1" s="189"/>
      <c r="D1" s="189"/>
      <c r="E1" s="189"/>
      <c r="F1" s="190"/>
      <c r="G1" s="189" t="s">
        <v>13</v>
      </c>
      <c r="H1" s="189"/>
      <c r="I1" s="189"/>
      <c r="J1" s="189"/>
      <c r="K1" s="190"/>
      <c r="L1" s="189" t="s">
        <v>14</v>
      </c>
      <c r="M1" s="189"/>
      <c r="N1" s="189"/>
      <c r="O1" s="191"/>
    </row>
    <row r="2" spans="1:15" ht="12.75">
      <c r="A2" s="192">
        <v>1</v>
      </c>
      <c r="B2" s="193" t="s">
        <v>70</v>
      </c>
      <c r="C2" s="194">
        <v>6</v>
      </c>
      <c r="D2" s="194">
        <v>6</v>
      </c>
      <c r="E2" s="194">
        <v>0</v>
      </c>
      <c r="L2" s="196"/>
      <c r="M2" s="197"/>
      <c r="N2" s="197"/>
      <c r="O2" s="198"/>
    </row>
    <row r="3" spans="1:15" ht="12.75">
      <c r="A3" s="199">
        <v>2</v>
      </c>
      <c r="B3" s="200" t="s">
        <v>71</v>
      </c>
      <c r="C3" s="201">
        <v>3</v>
      </c>
      <c r="D3" s="201">
        <v>0</v>
      </c>
      <c r="E3" s="201">
        <v>0</v>
      </c>
      <c r="G3" s="195" t="str">
        <f>B2</f>
        <v>Hinz/Glasner</v>
      </c>
      <c r="H3" s="202">
        <v>6</v>
      </c>
      <c r="I3" s="202">
        <v>6</v>
      </c>
      <c r="J3" s="202">
        <v>0</v>
      </c>
      <c r="L3" s="196"/>
      <c r="M3" s="197"/>
      <c r="N3" s="197"/>
      <c r="O3" s="198"/>
    </row>
    <row r="4" spans="1:15" ht="12.75">
      <c r="A4" s="192">
        <v>3</v>
      </c>
      <c r="B4" s="193" t="str">
        <f>B19</f>
        <v>Oppermann/Brede</v>
      </c>
      <c r="C4" s="202">
        <v>6</v>
      </c>
      <c r="D4" s="202">
        <v>6</v>
      </c>
      <c r="E4" s="202">
        <v>0</v>
      </c>
      <c r="G4" s="195" t="str">
        <f>B4</f>
        <v>Oppermann/Brede</v>
      </c>
      <c r="H4" s="202">
        <v>3</v>
      </c>
      <c r="I4" s="202">
        <v>1</v>
      </c>
      <c r="J4" s="202">
        <v>0</v>
      </c>
      <c r="L4" s="196"/>
      <c r="M4" s="197"/>
      <c r="N4" s="197"/>
      <c r="O4" s="198"/>
    </row>
    <row r="5" spans="1:15" ht="15.75" thickBot="1">
      <c r="A5" s="203">
        <v>4</v>
      </c>
      <c r="B5" s="204" t="s">
        <v>72</v>
      </c>
      <c r="C5" s="205">
        <v>2</v>
      </c>
      <c r="D5" s="205">
        <v>1</v>
      </c>
      <c r="E5" s="205">
        <v>0</v>
      </c>
      <c r="F5" s="206"/>
      <c r="G5" s="207"/>
      <c r="H5" s="206"/>
      <c r="I5" s="206"/>
      <c r="J5" s="206"/>
      <c r="K5" s="206"/>
      <c r="L5" s="208" t="str">
        <f>G3</f>
        <v>Hinz/Glasner</v>
      </c>
      <c r="M5" s="209">
        <v>6</v>
      </c>
      <c r="N5" s="209">
        <v>6</v>
      </c>
      <c r="O5" s="210">
        <v>0</v>
      </c>
    </row>
    <row r="6" spans="1:15" ht="12.75">
      <c r="A6" s="192">
        <v>5</v>
      </c>
      <c r="B6" s="193" t="str">
        <f>B12</f>
        <v>Scheffler / Schlaucher</v>
      </c>
      <c r="C6" s="202">
        <v>0</v>
      </c>
      <c r="D6" s="202">
        <v>1</v>
      </c>
      <c r="E6" s="202">
        <v>0</v>
      </c>
      <c r="L6" s="196" t="str">
        <f>G8</f>
        <v>Sommer/Badermann</v>
      </c>
      <c r="M6" s="211">
        <v>3</v>
      </c>
      <c r="N6" s="211">
        <v>0</v>
      </c>
      <c r="O6" s="212">
        <v>0</v>
      </c>
    </row>
    <row r="7" spans="1:15" ht="12.75">
      <c r="A7" s="199">
        <v>6</v>
      </c>
      <c r="B7" s="200" t="str">
        <f>B16</f>
        <v>Vietheer/Thurau</v>
      </c>
      <c r="C7" s="201">
        <v>6</v>
      </c>
      <c r="D7" s="201">
        <v>6</v>
      </c>
      <c r="E7" s="201">
        <v>0</v>
      </c>
      <c r="G7" s="195" t="str">
        <f>B7</f>
        <v>Vietheer/Thurau</v>
      </c>
      <c r="H7" s="202">
        <v>4</v>
      </c>
      <c r="I7" s="202">
        <v>1</v>
      </c>
      <c r="J7" s="202">
        <v>0</v>
      </c>
      <c r="L7" s="196"/>
      <c r="M7" s="197"/>
      <c r="N7" s="197"/>
      <c r="O7" s="198"/>
    </row>
    <row r="8" spans="1:15" ht="12.75">
      <c r="A8" s="192">
        <v>7</v>
      </c>
      <c r="B8" s="193" t="s">
        <v>73</v>
      </c>
      <c r="C8" s="202">
        <v>6</v>
      </c>
      <c r="D8" s="202">
        <v>6</v>
      </c>
      <c r="E8" s="202">
        <v>0</v>
      </c>
      <c r="G8" s="195" t="str">
        <f>B8</f>
        <v>Sommer/Badermann</v>
      </c>
      <c r="H8" s="202">
        <v>6</v>
      </c>
      <c r="I8" s="202">
        <v>6</v>
      </c>
      <c r="J8" s="202">
        <v>0</v>
      </c>
      <c r="L8" s="196"/>
      <c r="M8" s="197"/>
      <c r="N8" s="197"/>
      <c r="O8" s="198"/>
    </row>
    <row r="9" spans="1:15" ht="15.75" thickBot="1">
      <c r="A9" s="203">
        <v>8</v>
      </c>
      <c r="B9" s="213" t="s">
        <v>74</v>
      </c>
      <c r="C9" s="205">
        <v>4</v>
      </c>
      <c r="D9" s="205">
        <v>2</v>
      </c>
      <c r="E9" s="205">
        <v>0</v>
      </c>
      <c r="F9" s="206"/>
      <c r="G9" s="207"/>
      <c r="H9" s="206"/>
      <c r="I9" s="206"/>
      <c r="J9" s="206"/>
      <c r="K9" s="206"/>
      <c r="L9" s="207"/>
      <c r="M9" s="206"/>
      <c r="N9" s="206"/>
      <c r="O9" s="188"/>
    </row>
    <row r="12" spans="1:5" ht="12.75">
      <c r="A12" s="215" t="s">
        <v>75</v>
      </c>
      <c r="B12" s="216" t="s">
        <v>76</v>
      </c>
      <c r="C12" s="217">
        <v>3</v>
      </c>
      <c r="D12" s="217">
        <v>6</v>
      </c>
      <c r="E12" s="218">
        <v>6</v>
      </c>
    </row>
    <row r="13" spans="1:5" ht="12.75">
      <c r="A13" s="219"/>
      <c r="B13" s="220" t="s">
        <v>77</v>
      </c>
      <c r="C13" s="221">
        <v>6</v>
      </c>
      <c r="D13" s="221">
        <v>0</v>
      </c>
      <c r="E13" s="222">
        <v>4</v>
      </c>
    </row>
    <row r="14" spans="1:5" ht="12.75">
      <c r="A14" s="195"/>
      <c r="B14" s="195"/>
      <c r="C14" s="195"/>
      <c r="D14" s="195"/>
      <c r="E14" s="195"/>
    </row>
    <row r="15" spans="1:5" ht="12.75">
      <c r="A15" s="215" t="s">
        <v>78</v>
      </c>
      <c r="B15" s="216" t="s">
        <v>66</v>
      </c>
      <c r="C15" s="217">
        <v>1</v>
      </c>
      <c r="D15" s="217">
        <v>0</v>
      </c>
      <c r="E15" s="218"/>
    </row>
    <row r="16" spans="1:5" ht="12.75">
      <c r="A16" s="219"/>
      <c r="B16" s="220" t="s">
        <v>79</v>
      </c>
      <c r="C16" s="221">
        <v>6</v>
      </c>
      <c r="D16" s="221">
        <v>6</v>
      </c>
      <c r="E16" s="222"/>
    </row>
    <row r="17" spans="1:5" ht="12.75">
      <c r="A17" s="195"/>
      <c r="B17" s="195"/>
      <c r="C17" s="195"/>
      <c r="D17" s="195"/>
      <c r="E17" s="195"/>
    </row>
    <row r="18" spans="1:5" ht="12.75">
      <c r="A18" s="215" t="s">
        <v>80</v>
      </c>
      <c r="B18" s="216" t="s">
        <v>67</v>
      </c>
      <c r="C18" s="217">
        <v>6</v>
      </c>
      <c r="D18" s="217">
        <v>0</v>
      </c>
      <c r="E18" s="218"/>
    </row>
    <row r="19" spans="1:5" ht="12.75">
      <c r="A19" s="219"/>
      <c r="B19" s="220" t="s">
        <v>81</v>
      </c>
      <c r="C19" s="221">
        <v>7</v>
      </c>
      <c r="D19" s="221">
        <v>6</v>
      </c>
      <c r="E19" s="222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Header>&amp;LTC Tornesch e.V.&amp;C Clubmeisterschaft 2010
Doppel / Damen 30/40&amp;R&amp;D &amp;T</oddHeader>
    <oddFooter>&amp;C&amp;Z&amp;F&amp;RSeite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6"/>
  <sheetViews>
    <sheetView showGridLines="0" view="pageLayout" workbookViewId="0" topLeftCell="A1">
      <selection activeCell="M25" sqref="M25"/>
    </sheetView>
  </sheetViews>
  <sheetFormatPr defaultColWidth="11.421875" defaultRowHeight="12.75"/>
  <cols>
    <col min="1" max="1" width="3.8515625" style="1" bestFit="1" customWidth="1"/>
    <col min="2" max="2" width="23.8515625" style="0" bestFit="1" customWidth="1"/>
    <col min="3" max="5" width="2.57421875" style="0" bestFit="1" customWidth="1"/>
    <col min="6" max="6" width="2.7109375" style="0" customWidth="1"/>
    <col min="7" max="7" width="23.8515625" style="26" bestFit="1" customWidth="1"/>
    <col min="8" max="10" width="2.00390625" style="0" bestFit="1" customWidth="1"/>
    <col min="11" max="11" width="3.8515625" style="0" customWidth="1"/>
    <col min="12" max="12" width="23.57421875" style="0" bestFit="1" customWidth="1"/>
    <col min="13" max="15" width="2.00390625" style="0" bestFit="1" customWidth="1"/>
    <col min="16" max="16" width="6.00390625" style="0" customWidth="1"/>
    <col min="17" max="17" width="16.28125" style="0" bestFit="1" customWidth="1"/>
    <col min="18" max="20" width="2.00390625" style="0" bestFit="1" customWidth="1"/>
    <col min="258" max="258" width="28.140625" style="0" customWidth="1"/>
    <col min="259" max="261" width="2.57421875" style="0" bestFit="1" customWidth="1"/>
    <col min="263" max="263" width="9.8515625" style="0" bestFit="1" customWidth="1"/>
    <col min="264" max="266" width="2.57421875" style="0" bestFit="1" customWidth="1"/>
    <col min="268" max="268" width="9.8515625" style="0" bestFit="1" customWidth="1"/>
    <col min="269" max="271" width="2.57421875" style="0" bestFit="1" customWidth="1"/>
    <col min="273" max="273" width="9.8515625" style="0" bestFit="1" customWidth="1"/>
    <col min="274" max="276" width="2.57421875" style="0" bestFit="1" customWidth="1"/>
    <col min="514" max="514" width="28.140625" style="0" customWidth="1"/>
    <col min="515" max="517" width="2.57421875" style="0" bestFit="1" customWidth="1"/>
    <col min="519" max="519" width="9.8515625" style="0" bestFit="1" customWidth="1"/>
    <col min="520" max="522" width="2.57421875" style="0" bestFit="1" customWidth="1"/>
    <col min="524" max="524" width="9.8515625" style="0" bestFit="1" customWidth="1"/>
    <col min="525" max="527" width="2.57421875" style="0" bestFit="1" customWidth="1"/>
    <col min="529" max="529" width="9.8515625" style="0" bestFit="1" customWidth="1"/>
    <col min="530" max="532" width="2.57421875" style="0" bestFit="1" customWidth="1"/>
    <col min="770" max="770" width="28.140625" style="0" customWidth="1"/>
    <col min="771" max="773" width="2.57421875" style="0" bestFit="1" customWidth="1"/>
    <col min="775" max="775" width="9.8515625" style="0" bestFit="1" customWidth="1"/>
    <col min="776" max="778" width="2.57421875" style="0" bestFit="1" customWidth="1"/>
    <col min="780" max="780" width="9.8515625" style="0" bestFit="1" customWidth="1"/>
    <col min="781" max="783" width="2.57421875" style="0" bestFit="1" customWidth="1"/>
    <col min="785" max="785" width="9.8515625" style="0" bestFit="1" customWidth="1"/>
    <col min="786" max="788" width="2.57421875" style="0" bestFit="1" customWidth="1"/>
    <col min="1026" max="1026" width="28.140625" style="0" customWidth="1"/>
    <col min="1027" max="1029" width="2.57421875" style="0" bestFit="1" customWidth="1"/>
    <col min="1031" max="1031" width="9.8515625" style="0" bestFit="1" customWidth="1"/>
    <col min="1032" max="1034" width="2.57421875" style="0" bestFit="1" customWidth="1"/>
    <col min="1036" max="1036" width="9.8515625" style="0" bestFit="1" customWidth="1"/>
    <col min="1037" max="1039" width="2.57421875" style="0" bestFit="1" customWidth="1"/>
    <col min="1041" max="1041" width="9.8515625" style="0" bestFit="1" customWidth="1"/>
    <col min="1042" max="1044" width="2.57421875" style="0" bestFit="1" customWidth="1"/>
    <col min="1282" max="1282" width="28.140625" style="0" customWidth="1"/>
    <col min="1283" max="1285" width="2.57421875" style="0" bestFit="1" customWidth="1"/>
    <col min="1287" max="1287" width="9.8515625" style="0" bestFit="1" customWidth="1"/>
    <col min="1288" max="1290" width="2.57421875" style="0" bestFit="1" customWidth="1"/>
    <col min="1292" max="1292" width="9.8515625" style="0" bestFit="1" customWidth="1"/>
    <col min="1293" max="1295" width="2.57421875" style="0" bestFit="1" customWidth="1"/>
    <col min="1297" max="1297" width="9.8515625" style="0" bestFit="1" customWidth="1"/>
    <col min="1298" max="1300" width="2.57421875" style="0" bestFit="1" customWidth="1"/>
    <col min="1538" max="1538" width="28.140625" style="0" customWidth="1"/>
    <col min="1539" max="1541" width="2.57421875" style="0" bestFit="1" customWidth="1"/>
    <col min="1543" max="1543" width="9.8515625" style="0" bestFit="1" customWidth="1"/>
    <col min="1544" max="1546" width="2.57421875" style="0" bestFit="1" customWidth="1"/>
    <col min="1548" max="1548" width="9.8515625" style="0" bestFit="1" customWidth="1"/>
    <col min="1549" max="1551" width="2.57421875" style="0" bestFit="1" customWidth="1"/>
    <col min="1553" max="1553" width="9.8515625" style="0" bestFit="1" customWidth="1"/>
    <col min="1554" max="1556" width="2.57421875" style="0" bestFit="1" customWidth="1"/>
    <col min="1794" max="1794" width="28.140625" style="0" customWidth="1"/>
    <col min="1795" max="1797" width="2.57421875" style="0" bestFit="1" customWidth="1"/>
    <col min="1799" max="1799" width="9.8515625" style="0" bestFit="1" customWidth="1"/>
    <col min="1800" max="1802" width="2.57421875" style="0" bestFit="1" customWidth="1"/>
    <col min="1804" max="1804" width="9.8515625" style="0" bestFit="1" customWidth="1"/>
    <col min="1805" max="1807" width="2.57421875" style="0" bestFit="1" customWidth="1"/>
    <col min="1809" max="1809" width="9.8515625" style="0" bestFit="1" customWidth="1"/>
    <col min="1810" max="1812" width="2.57421875" style="0" bestFit="1" customWidth="1"/>
    <col min="2050" max="2050" width="28.140625" style="0" customWidth="1"/>
    <col min="2051" max="2053" width="2.57421875" style="0" bestFit="1" customWidth="1"/>
    <col min="2055" max="2055" width="9.8515625" style="0" bestFit="1" customWidth="1"/>
    <col min="2056" max="2058" width="2.57421875" style="0" bestFit="1" customWidth="1"/>
    <col min="2060" max="2060" width="9.8515625" style="0" bestFit="1" customWidth="1"/>
    <col min="2061" max="2063" width="2.57421875" style="0" bestFit="1" customWidth="1"/>
    <col min="2065" max="2065" width="9.8515625" style="0" bestFit="1" customWidth="1"/>
    <col min="2066" max="2068" width="2.57421875" style="0" bestFit="1" customWidth="1"/>
    <col min="2306" max="2306" width="28.140625" style="0" customWidth="1"/>
    <col min="2307" max="2309" width="2.57421875" style="0" bestFit="1" customWidth="1"/>
    <col min="2311" max="2311" width="9.8515625" style="0" bestFit="1" customWidth="1"/>
    <col min="2312" max="2314" width="2.57421875" style="0" bestFit="1" customWidth="1"/>
    <col min="2316" max="2316" width="9.8515625" style="0" bestFit="1" customWidth="1"/>
    <col min="2317" max="2319" width="2.57421875" style="0" bestFit="1" customWidth="1"/>
    <col min="2321" max="2321" width="9.8515625" style="0" bestFit="1" customWidth="1"/>
    <col min="2322" max="2324" width="2.57421875" style="0" bestFit="1" customWidth="1"/>
    <col min="2562" max="2562" width="28.140625" style="0" customWidth="1"/>
    <col min="2563" max="2565" width="2.57421875" style="0" bestFit="1" customWidth="1"/>
    <col min="2567" max="2567" width="9.8515625" style="0" bestFit="1" customWidth="1"/>
    <col min="2568" max="2570" width="2.57421875" style="0" bestFit="1" customWidth="1"/>
    <col min="2572" max="2572" width="9.8515625" style="0" bestFit="1" customWidth="1"/>
    <col min="2573" max="2575" width="2.57421875" style="0" bestFit="1" customWidth="1"/>
    <col min="2577" max="2577" width="9.8515625" style="0" bestFit="1" customWidth="1"/>
    <col min="2578" max="2580" width="2.57421875" style="0" bestFit="1" customWidth="1"/>
    <col min="2818" max="2818" width="28.140625" style="0" customWidth="1"/>
    <col min="2819" max="2821" width="2.57421875" style="0" bestFit="1" customWidth="1"/>
    <col min="2823" max="2823" width="9.8515625" style="0" bestFit="1" customWidth="1"/>
    <col min="2824" max="2826" width="2.57421875" style="0" bestFit="1" customWidth="1"/>
    <col min="2828" max="2828" width="9.8515625" style="0" bestFit="1" customWidth="1"/>
    <col min="2829" max="2831" width="2.57421875" style="0" bestFit="1" customWidth="1"/>
    <col min="2833" max="2833" width="9.8515625" style="0" bestFit="1" customWidth="1"/>
    <col min="2834" max="2836" width="2.57421875" style="0" bestFit="1" customWidth="1"/>
    <col min="3074" max="3074" width="28.140625" style="0" customWidth="1"/>
    <col min="3075" max="3077" width="2.57421875" style="0" bestFit="1" customWidth="1"/>
    <col min="3079" max="3079" width="9.8515625" style="0" bestFit="1" customWidth="1"/>
    <col min="3080" max="3082" width="2.57421875" style="0" bestFit="1" customWidth="1"/>
    <col min="3084" max="3084" width="9.8515625" style="0" bestFit="1" customWidth="1"/>
    <col min="3085" max="3087" width="2.57421875" style="0" bestFit="1" customWidth="1"/>
    <col min="3089" max="3089" width="9.8515625" style="0" bestFit="1" customWidth="1"/>
    <col min="3090" max="3092" width="2.57421875" style="0" bestFit="1" customWidth="1"/>
    <col min="3330" max="3330" width="28.140625" style="0" customWidth="1"/>
    <col min="3331" max="3333" width="2.57421875" style="0" bestFit="1" customWidth="1"/>
    <col min="3335" max="3335" width="9.8515625" style="0" bestFit="1" customWidth="1"/>
    <col min="3336" max="3338" width="2.57421875" style="0" bestFit="1" customWidth="1"/>
    <col min="3340" max="3340" width="9.8515625" style="0" bestFit="1" customWidth="1"/>
    <col min="3341" max="3343" width="2.57421875" style="0" bestFit="1" customWidth="1"/>
    <col min="3345" max="3345" width="9.8515625" style="0" bestFit="1" customWidth="1"/>
    <col min="3346" max="3348" width="2.57421875" style="0" bestFit="1" customWidth="1"/>
    <col min="3586" max="3586" width="28.140625" style="0" customWidth="1"/>
    <col min="3587" max="3589" width="2.57421875" style="0" bestFit="1" customWidth="1"/>
    <col min="3591" max="3591" width="9.8515625" style="0" bestFit="1" customWidth="1"/>
    <col min="3592" max="3594" width="2.57421875" style="0" bestFit="1" customWidth="1"/>
    <col min="3596" max="3596" width="9.8515625" style="0" bestFit="1" customWidth="1"/>
    <col min="3597" max="3599" width="2.57421875" style="0" bestFit="1" customWidth="1"/>
    <col min="3601" max="3601" width="9.8515625" style="0" bestFit="1" customWidth="1"/>
    <col min="3602" max="3604" width="2.57421875" style="0" bestFit="1" customWidth="1"/>
    <col min="3842" max="3842" width="28.140625" style="0" customWidth="1"/>
    <col min="3843" max="3845" width="2.57421875" style="0" bestFit="1" customWidth="1"/>
    <col min="3847" max="3847" width="9.8515625" style="0" bestFit="1" customWidth="1"/>
    <col min="3848" max="3850" width="2.57421875" style="0" bestFit="1" customWidth="1"/>
    <col min="3852" max="3852" width="9.8515625" style="0" bestFit="1" customWidth="1"/>
    <col min="3853" max="3855" width="2.57421875" style="0" bestFit="1" customWidth="1"/>
    <col min="3857" max="3857" width="9.8515625" style="0" bestFit="1" customWidth="1"/>
    <col min="3858" max="3860" width="2.57421875" style="0" bestFit="1" customWidth="1"/>
    <col min="4098" max="4098" width="28.140625" style="0" customWidth="1"/>
    <col min="4099" max="4101" width="2.57421875" style="0" bestFit="1" customWidth="1"/>
    <col min="4103" max="4103" width="9.8515625" style="0" bestFit="1" customWidth="1"/>
    <col min="4104" max="4106" width="2.57421875" style="0" bestFit="1" customWidth="1"/>
    <col min="4108" max="4108" width="9.8515625" style="0" bestFit="1" customWidth="1"/>
    <col min="4109" max="4111" width="2.57421875" style="0" bestFit="1" customWidth="1"/>
    <col min="4113" max="4113" width="9.8515625" style="0" bestFit="1" customWidth="1"/>
    <col min="4114" max="4116" width="2.57421875" style="0" bestFit="1" customWidth="1"/>
    <col min="4354" max="4354" width="28.140625" style="0" customWidth="1"/>
    <col min="4355" max="4357" width="2.57421875" style="0" bestFit="1" customWidth="1"/>
    <col min="4359" max="4359" width="9.8515625" style="0" bestFit="1" customWidth="1"/>
    <col min="4360" max="4362" width="2.57421875" style="0" bestFit="1" customWidth="1"/>
    <col min="4364" max="4364" width="9.8515625" style="0" bestFit="1" customWidth="1"/>
    <col min="4365" max="4367" width="2.57421875" style="0" bestFit="1" customWidth="1"/>
    <col min="4369" max="4369" width="9.8515625" style="0" bestFit="1" customWidth="1"/>
    <col min="4370" max="4372" width="2.57421875" style="0" bestFit="1" customWidth="1"/>
    <col min="4610" max="4610" width="28.140625" style="0" customWidth="1"/>
    <col min="4611" max="4613" width="2.57421875" style="0" bestFit="1" customWidth="1"/>
    <col min="4615" max="4615" width="9.8515625" style="0" bestFit="1" customWidth="1"/>
    <col min="4616" max="4618" width="2.57421875" style="0" bestFit="1" customWidth="1"/>
    <col min="4620" max="4620" width="9.8515625" style="0" bestFit="1" customWidth="1"/>
    <col min="4621" max="4623" width="2.57421875" style="0" bestFit="1" customWidth="1"/>
    <col min="4625" max="4625" width="9.8515625" style="0" bestFit="1" customWidth="1"/>
    <col min="4626" max="4628" width="2.57421875" style="0" bestFit="1" customWidth="1"/>
    <col min="4866" max="4866" width="28.140625" style="0" customWidth="1"/>
    <col min="4867" max="4869" width="2.57421875" style="0" bestFit="1" customWidth="1"/>
    <col min="4871" max="4871" width="9.8515625" style="0" bestFit="1" customWidth="1"/>
    <col min="4872" max="4874" width="2.57421875" style="0" bestFit="1" customWidth="1"/>
    <col min="4876" max="4876" width="9.8515625" style="0" bestFit="1" customWidth="1"/>
    <col min="4877" max="4879" width="2.57421875" style="0" bestFit="1" customWidth="1"/>
    <col min="4881" max="4881" width="9.8515625" style="0" bestFit="1" customWidth="1"/>
    <col min="4882" max="4884" width="2.57421875" style="0" bestFit="1" customWidth="1"/>
    <col min="5122" max="5122" width="28.140625" style="0" customWidth="1"/>
    <col min="5123" max="5125" width="2.57421875" style="0" bestFit="1" customWidth="1"/>
    <col min="5127" max="5127" width="9.8515625" style="0" bestFit="1" customWidth="1"/>
    <col min="5128" max="5130" width="2.57421875" style="0" bestFit="1" customWidth="1"/>
    <col min="5132" max="5132" width="9.8515625" style="0" bestFit="1" customWidth="1"/>
    <col min="5133" max="5135" width="2.57421875" style="0" bestFit="1" customWidth="1"/>
    <col min="5137" max="5137" width="9.8515625" style="0" bestFit="1" customWidth="1"/>
    <col min="5138" max="5140" width="2.57421875" style="0" bestFit="1" customWidth="1"/>
    <col min="5378" max="5378" width="28.140625" style="0" customWidth="1"/>
    <col min="5379" max="5381" width="2.57421875" style="0" bestFit="1" customWidth="1"/>
    <col min="5383" max="5383" width="9.8515625" style="0" bestFit="1" customWidth="1"/>
    <col min="5384" max="5386" width="2.57421875" style="0" bestFit="1" customWidth="1"/>
    <col min="5388" max="5388" width="9.8515625" style="0" bestFit="1" customWidth="1"/>
    <col min="5389" max="5391" width="2.57421875" style="0" bestFit="1" customWidth="1"/>
    <col min="5393" max="5393" width="9.8515625" style="0" bestFit="1" customWidth="1"/>
    <col min="5394" max="5396" width="2.57421875" style="0" bestFit="1" customWidth="1"/>
    <col min="5634" max="5634" width="28.140625" style="0" customWidth="1"/>
    <col min="5635" max="5637" width="2.57421875" style="0" bestFit="1" customWidth="1"/>
    <col min="5639" max="5639" width="9.8515625" style="0" bestFit="1" customWidth="1"/>
    <col min="5640" max="5642" width="2.57421875" style="0" bestFit="1" customWidth="1"/>
    <col min="5644" max="5644" width="9.8515625" style="0" bestFit="1" customWidth="1"/>
    <col min="5645" max="5647" width="2.57421875" style="0" bestFit="1" customWidth="1"/>
    <col min="5649" max="5649" width="9.8515625" style="0" bestFit="1" customWidth="1"/>
    <col min="5650" max="5652" width="2.57421875" style="0" bestFit="1" customWidth="1"/>
    <col min="5890" max="5890" width="28.140625" style="0" customWidth="1"/>
    <col min="5891" max="5893" width="2.57421875" style="0" bestFit="1" customWidth="1"/>
    <col min="5895" max="5895" width="9.8515625" style="0" bestFit="1" customWidth="1"/>
    <col min="5896" max="5898" width="2.57421875" style="0" bestFit="1" customWidth="1"/>
    <col min="5900" max="5900" width="9.8515625" style="0" bestFit="1" customWidth="1"/>
    <col min="5901" max="5903" width="2.57421875" style="0" bestFit="1" customWidth="1"/>
    <col min="5905" max="5905" width="9.8515625" style="0" bestFit="1" customWidth="1"/>
    <col min="5906" max="5908" width="2.57421875" style="0" bestFit="1" customWidth="1"/>
    <col min="6146" max="6146" width="28.140625" style="0" customWidth="1"/>
    <col min="6147" max="6149" width="2.57421875" style="0" bestFit="1" customWidth="1"/>
    <col min="6151" max="6151" width="9.8515625" style="0" bestFit="1" customWidth="1"/>
    <col min="6152" max="6154" width="2.57421875" style="0" bestFit="1" customWidth="1"/>
    <col min="6156" max="6156" width="9.8515625" style="0" bestFit="1" customWidth="1"/>
    <col min="6157" max="6159" width="2.57421875" style="0" bestFit="1" customWidth="1"/>
    <col min="6161" max="6161" width="9.8515625" style="0" bestFit="1" customWidth="1"/>
    <col min="6162" max="6164" width="2.57421875" style="0" bestFit="1" customWidth="1"/>
    <col min="6402" max="6402" width="28.140625" style="0" customWidth="1"/>
    <col min="6403" max="6405" width="2.57421875" style="0" bestFit="1" customWidth="1"/>
    <col min="6407" max="6407" width="9.8515625" style="0" bestFit="1" customWidth="1"/>
    <col min="6408" max="6410" width="2.57421875" style="0" bestFit="1" customWidth="1"/>
    <col min="6412" max="6412" width="9.8515625" style="0" bestFit="1" customWidth="1"/>
    <col min="6413" max="6415" width="2.57421875" style="0" bestFit="1" customWidth="1"/>
    <col min="6417" max="6417" width="9.8515625" style="0" bestFit="1" customWidth="1"/>
    <col min="6418" max="6420" width="2.57421875" style="0" bestFit="1" customWidth="1"/>
    <col min="6658" max="6658" width="28.140625" style="0" customWidth="1"/>
    <col min="6659" max="6661" width="2.57421875" style="0" bestFit="1" customWidth="1"/>
    <col min="6663" max="6663" width="9.8515625" style="0" bestFit="1" customWidth="1"/>
    <col min="6664" max="6666" width="2.57421875" style="0" bestFit="1" customWidth="1"/>
    <col min="6668" max="6668" width="9.8515625" style="0" bestFit="1" customWidth="1"/>
    <col min="6669" max="6671" width="2.57421875" style="0" bestFit="1" customWidth="1"/>
    <col min="6673" max="6673" width="9.8515625" style="0" bestFit="1" customWidth="1"/>
    <col min="6674" max="6676" width="2.57421875" style="0" bestFit="1" customWidth="1"/>
    <col min="6914" max="6914" width="28.140625" style="0" customWidth="1"/>
    <col min="6915" max="6917" width="2.57421875" style="0" bestFit="1" customWidth="1"/>
    <col min="6919" max="6919" width="9.8515625" style="0" bestFit="1" customWidth="1"/>
    <col min="6920" max="6922" width="2.57421875" style="0" bestFit="1" customWidth="1"/>
    <col min="6924" max="6924" width="9.8515625" style="0" bestFit="1" customWidth="1"/>
    <col min="6925" max="6927" width="2.57421875" style="0" bestFit="1" customWidth="1"/>
    <col min="6929" max="6929" width="9.8515625" style="0" bestFit="1" customWidth="1"/>
    <col min="6930" max="6932" width="2.57421875" style="0" bestFit="1" customWidth="1"/>
    <col min="7170" max="7170" width="28.140625" style="0" customWidth="1"/>
    <col min="7171" max="7173" width="2.57421875" style="0" bestFit="1" customWidth="1"/>
    <col min="7175" max="7175" width="9.8515625" style="0" bestFit="1" customWidth="1"/>
    <col min="7176" max="7178" width="2.57421875" style="0" bestFit="1" customWidth="1"/>
    <col min="7180" max="7180" width="9.8515625" style="0" bestFit="1" customWidth="1"/>
    <col min="7181" max="7183" width="2.57421875" style="0" bestFit="1" customWidth="1"/>
    <col min="7185" max="7185" width="9.8515625" style="0" bestFit="1" customWidth="1"/>
    <col min="7186" max="7188" width="2.57421875" style="0" bestFit="1" customWidth="1"/>
    <col min="7426" max="7426" width="28.140625" style="0" customWidth="1"/>
    <col min="7427" max="7429" width="2.57421875" style="0" bestFit="1" customWidth="1"/>
    <col min="7431" max="7431" width="9.8515625" style="0" bestFit="1" customWidth="1"/>
    <col min="7432" max="7434" width="2.57421875" style="0" bestFit="1" customWidth="1"/>
    <col min="7436" max="7436" width="9.8515625" style="0" bestFit="1" customWidth="1"/>
    <col min="7437" max="7439" width="2.57421875" style="0" bestFit="1" customWidth="1"/>
    <col min="7441" max="7441" width="9.8515625" style="0" bestFit="1" customWidth="1"/>
    <col min="7442" max="7444" width="2.57421875" style="0" bestFit="1" customWidth="1"/>
    <col min="7682" max="7682" width="28.140625" style="0" customWidth="1"/>
    <col min="7683" max="7685" width="2.57421875" style="0" bestFit="1" customWidth="1"/>
    <col min="7687" max="7687" width="9.8515625" style="0" bestFit="1" customWidth="1"/>
    <col min="7688" max="7690" width="2.57421875" style="0" bestFit="1" customWidth="1"/>
    <col min="7692" max="7692" width="9.8515625" style="0" bestFit="1" customWidth="1"/>
    <col min="7693" max="7695" width="2.57421875" style="0" bestFit="1" customWidth="1"/>
    <col min="7697" max="7697" width="9.8515625" style="0" bestFit="1" customWidth="1"/>
    <col min="7698" max="7700" width="2.57421875" style="0" bestFit="1" customWidth="1"/>
    <col min="7938" max="7938" width="28.140625" style="0" customWidth="1"/>
    <col min="7939" max="7941" width="2.57421875" style="0" bestFit="1" customWidth="1"/>
    <col min="7943" max="7943" width="9.8515625" style="0" bestFit="1" customWidth="1"/>
    <col min="7944" max="7946" width="2.57421875" style="0" bestFit="1" customWidth="1"/>
    <col min="7948" max="7948" width="9.8515625" style="0" bestFit="1" customWidth="1"/>
    <col min="7949" max="7951" width="2.57421875" style="0" bestFit="1" customWidth="1"/>
    <col min="7953" max="7953" width="9.8515625" style="0" bestFit="1" customWidth="1"/>
    <col min="7954" max="7956" width="2.57421875" style="0" bestFit="1" customWidth="1"/>
    <col min="8194" max="8194" width="28.140625" style="0" customWidth="1"/>
    <col min="8195" max="8197" width="2.57421875" style="0" bestFit="1" customWidth="1"/>
    <col min="8199" max="8199" width="9.8515625" style="0" bestFit="1" customWidth="1"/>
    <col min="8200" max="8202" width="2.57421875" style="0" bestFit="1" customWidth="1"/>
    <col min="8204" max="8204" width="9.8515625" style="0" bestFit="1" customWidth="1"/>
    <col min="8205" max="8207" width="2.57421875" style="0" bestFit="1" customWidth="1"/>
    <col min="8209" max="8209" width="9.8515625" style="0" bestFit="1" customWidth="1"/>
    <col min="8210" max="8212" width="2.57421875" style="0" bestFit="1" customWidth="1"/>
    <col min="8450" max="8450" width="28.140625" style="0" customWidth="1"/>
    <col min="8451" max="8453" width="2.57421875" style="0" bestFit="1" customWidth="1"/>
    <col min="8455" max="8455" width="9.8515625" style="0" bestFit="1" customWidth="1"/>
    <col min="8456" max="8458" width="2.57421875" style="0" bestFit="1" customWidth="1"/>
    <col min="8460" max="8460" width="9.8515625" style="0" bestFit="1" customWidth="1"/>
    <col min="8461" max="8463" width="2.57421875" style="0" bestFit="1" customWidth="1"/>
    <col min="8465" max="8465" width="9.8515625" style="0" bestFit="1" customWidth="1"/>
    <col min="8466" max="8468" width="2.57421875" style="0" bestFit="1" customWidth="1"/>
    <col min="8706" max="8706" width="28.140625" style="0" customWidth="1"/>
    <col min="8707" max="8709" width="2.57421875" style="0" bestFit="1" customWidth="1"/>
    <col min="8711" max="8711" width="9.8515625" style="0" bestFit="1" customWidth="1"/>
    <col min="8712" max="8714" width="2.57421875" style="0" bestFit="1" customWidth="1"/>
    <col min="8716" max="8716" width="9.8515625" style="0" bestFit="1" customWidth="1"/>
    <col min="8717" max="8719" width="2.57421875" style="0" bestFit="1" customWidth="1"/>
    <col min="8721" max="8721" width="9.8515625" style="0" bestFit="1" customWidth="1"/>
    <col min="8722" max="8724" width="2.57421875" style="0" bestFit="1" customWidth="1"/>
    <col min="8962" max="8962" width="28.140625" style="0" customWidth="1"/>
    <col min="8963" max="8965" width="2.57421875" style="0" bestFit="1" customWidth="1"/>
    <col min="8967" max="8967" width="9.8515625" style="0" bestFit="1" customWidth="1"/>
    <col min="8968" max="8970" width="2.57421875" style="0" bestFit="1" customWidth="1"/>
    <col min="8972" max="8972" width="9.8515625" style="0" bestFit="1" customWidth="1"/>
    <col min="8973" max="8975" width="2.57421875" style="0" bestFit="1" customWidth="1"/>
    <col min="8977" max="8977" width="9.8515625" style="0" bestFit="1" customWidth="1"/>
    <col min="8978" max="8980" width="2.57421875" style="0" bestFit="1" customWidth="1"/>
    <col min="9218" max="9218" width="28.140625" style="0" customWidth="1"/>
    <col min="9219" max="9221" width="2.57421875" style="0" bestFit="1" customWidth="1"/>
    <col min="9223" max="9223" width="9.8515625" style="0" bestFit="1" customWidth="1"/>
    <col min="9224" max="9226" width="2.57421875" style="0" bestFit="1" customWidth="1"/>
    <col min="9228" max="9228" width="9.8515625" style="0" bestFit="1" customWidth="1"/>
    <col min="9229" max="9231" width="2.57421875" style="0" bestFit="1" customWidth="1"/>
    <col min="9233" max="9233" width="9.8515625" style="0" bestFit="1" customWidth="1"/>
    <col min="9234" max="9236" width="2.57421875" style="0" bestFit="1" customWidth="1"/>
    <col min="9474" max="9474" width="28.140625" style="0" customWidth="1"/>
    <col min="9475" max="9477" width="2.57421875" style="0" bestFit="1" customWidth="1"/>
    <col min="9479" max="9479" width="9.8515625" style="0" bestFit="1" customWidth="1"/>
    <col min="9480" max="9482" width="2.57421875" style="0" bestFit="1" customWidth="1"/>
    <col min="9484" max="9484" width="9.8515625" style="0" bestFit="1" customWidth="1"/>
    <col min="9485" max="9487" width="2.57421875" style="0" bestFit="1" customWidth="1"/>
    <col min="9489" max="9489" width="9.8515625" style="0" bestFit="1" customWidth="1"/>
    <col min="9490" max="9492" width="2.57421875" style="0" bestFit="1" customWidth="1"/>
    <col min="9730" max="9730" width="28.140625" style="0" customWidth="1"/>
    <col min="9731" max="9733" width="2.57421875" style="0" bestFit="1" customWidth="1"/>
    <col min="9735" max="9735" width="9.8515625" style="0" bestFit="1" customWidth="1"/>
    <col min="9736" max="9738" width="2.57421875" style="0" bestFit="1" customWidth="1"/>
    <col min="9740" max="9740" width="9.8515625" style="0" bestFit="1" customWidth="1"/>
    <col min="9741" max="9743" width="2.57421875" style="0" bestFit="1" customWidth="1"/>
    <col min="9745" max="9745" width="9.8515625" style="0" bestFit="1" customWidth="1"/>
    <col min="9746" max="9748" width="2.57421875" style="0" bestFit="1" customWidth="1"/>
    <col min="9986" max="9986" width="28.140625" style="0" customWidth="1"/>
    <col min="9987" max="9989" width="2.57421875" style="0" bestFit="1" customWidth="1"/>
    <col min="9991" max="9991" width="9.8515625" style="0" bestFit="1" customWidth="1"/>
    <col min="9992" max="9994" width="2.57421875" style="0" bestFit="1" customWidth="1"/>
    <col min="9996" max="9996" width="9.8515625" style="0" bestFit="1" customWidth="1"/>
    <col min="9997" max="9999" width="2.57421875" style="0" bestFit="1" customWidth="1"/>
    <col min="10001" max="10001" width="9.8515625" style="0" bestFit="1" customWidth="1"/>
    <col min="10002" max="10004" width="2.57421875" style="0" bestFit="1" customWidth="1"/>
    <col min="10242" max="10242" width="28.140625" style="0" customWidth="1"/>
    <col min="10243" max="10245" width="2.57421875" style="0" bestFit="1" customWidth="1"/>
    <col min="10247" max="10247" width="9.8515625" style="0" bestFit="1" customWidth="1"/>
    <col min="10248" max="10250" width="2.57421875" style="0" bestFit="1" customWidth="1"/>
    <col min="10252" max="10252" width="9.8515625" style="0" bestFit="1" customWidth="1"/>
    <col min="10253" max="10255" width="2.57421875" style="0" bestFit="1" customWidth="1"/>
    <col min="10257" max="10257" width="9.8515625" style="0" bestFit="1" customWidth="1"/>
    <col min="10258" max="10260" width="2.57421875" style="0" bestFit="1" customWidth="1"/>
    <col min="10498" max="10498" width="28.140625" style="0" customWidth="1"/>
    <col min="10499" max="10501" width="2.57421875" style="0" bestFit="1" customWidth="1"/>
    <col min="10503" max="10503" width="9.8515625" style="0" bestFit="1" customWidth="1"/>
    <col min="10504" max="10506" width="2.57421875" style="0" bestFit="1" customWidth="1"/>
    <col min="10508" max="10508" width="9.8515625" style="0" bestFit="1" customWidth="1"/>
    <col min="10509" max="10511" width="2.57421875" style="0" bestFit="1" customWidth="1"/>
    <col min="10513" max="10513" width="9.8515625" style="0" bestFit="1" customWidth="1"/>
    <col min="10514" max="10516" width="2.57421875" style="0" bestFit="1" customWidth="1"/>
    <col min="10754" max="10754" width="28.140625" style="0" customWidth="1"/>
    <col min="10755" max="10757" width="2.57421875" style="0" bestFit="1" customWidth="1"/>
    <col min="10759" max="10759" width="9.8515625" style="0" bestFit="1" customWidth="1"/>
    <col min="10760" max="10762" width="2.57421875" style="0" bestFit="1" customWidth="1"/>
    <col min="10764" max="10764" width="9.8515625" style="0" bestFit="1" customWidth="1"/>
    <col min="10765" max="10767" width="2.57421875" style="0" bestFit="1" customWidth="1"/>
    <col min="10769" max="10769" width="9.8515625" style="0" bestFit="1" customWidth="1"/>
    <col min="10770" max="10772" width="2.57421875" style="0" bestFit="1" customWidth="1"/>
    <col min="11010" max="11010" width="28.140625" style="0" customWidth="1"/>
    <col min="11011" max="11013" width="2.57421875" style="0" bestFit="1" customWidth="1"/>
    <col min="11015" max="11015" width="9.8515625" style="0" bestFit="1" customWidth="1"/>
    <col min="11016" max="11018" width="2.57421875" style="0" bestFit="1" customWidth="1"/>
    <col min="11020" max="11020" width="9.8515625" style="0" bestFit="1" customWidth="1"/>
    <col min="11021" max="11023" width="2.57421875" style="0" bestFit="1" customWidth="1"/>
    <col min="11025" max="11025" width="9.8515625" style="0" bestFit="1" customWidth="1"/>
    <col min="11026" max="11028" width="2.57421875" style="0" bestFit="1" customWidth="1"/>
    <col min="11266" max="11266" width="28.140625" style="0" customWidth="1"/>
    <col min="11267" max="11269" width="2.57421875" style="0" bestFit="1" customWidth="1"/>
    <col min="11271" max="11271" width="9.8515625" style="0" bestFit="1" customWidth="1"/>
    <col min="11272" max="11274" width="2.57421875" style="0" bestFit="1" customWidth="1"/>
    <col min="11276" max="11276" width="9.8515625" style="0" bestFit="1" customWidth="1"/>
    <col min="11277" max="11279" width="2.57421875" style="0" bestFit="1" customWidth="1"/>
    <col min="11281" max="11281" width="9.8515625" style="0" bestFit="1" customWidth="1"/>
    <col min="11282" max="11284" width="2.57421875" style="0" bestFit="1" customWidth="1"/>
    <col min="11522" max="11522" width="28.140625" style="0" customWidth="1"/>
    <col min="11523" max="11525" width="2.57421875" style="0" bestFit="1" customWidth="1"/>
    <col min="11527" max="11527" width="9.8515625" style="0" bestFit="1" customWidth="1"/>
    <col min="11528" max="11530" width="2.57421875" style="0" bestFit="1" customWidth="1"/>
    <col min="11532" max="11532" width="9.8515625" style="0" bestFit="1" customWidth="1"/>
    <col min="11533" max="11535" width="2.57421875" style="0" bestFit="1" customWidth="1"/>
    <col min="11537" max="11537" width="9.8515625" style="0" bestFit="1" customWidth="1"/>
    <col min="11538" max="11540" width="2.57421875" style="0" bestFit="1" customWidth="1"/>
    <col min="11778" max="11778" width="28.140625" style="0" customWidth="1"/>
    <col min="11779" max="11781" width="2.57421875" style="0" bestFit="1" customWidth="1"/>
    <col min="11783" max="11783" width="9.8515625" style="0" bestFit="1" customWidth="1"/>
    <col min="11784" max="11786" width="2.57421875" style="0" bestFit="1" customWidth="1"/>
    <col min="11788" max="11788" width="9.8515625" style="0" bestFit="1" customWidth="1"/>
    <col min="11789" max="11791" width="2.57421875" style="0" bestFit="1" customWidth="1"/>
    <col min="11793" max="11793" width="9.8515625" style="0" bestFit="1" customWidth="1"/>
    <col min="11794" max="11796" width="2.57421875" style="0" bestFit="1" customWidth="1"/>
    <col min="12034" max="12034" width="28.140625" style="0" customWidth="1"/>
    <col min="12035" max="12037" width="2.57421875" style="0" bestFit="1" customWidth="1"/>
    <col min="12039" max="12039" width="9.8515625" style="0" bestFit="1" customWidth="1"/>
    <col min="12040" max="12042" width="2.57421875" style="0" bestFit="1" customWidth="1"/>
    <col min="12044" max="12044" width="9.8515625" style="0" bestFit="1" customWidth="1"/>
    <col min="12045" max="12047" width="2.57421875" style="0" bestFit="1" customWidth="1"/>
    <col min="12049" max="12049" width="9.8515625" style="0" bestFit="1" customWidth="1"/>
    <col min="12050" max="12052" width="2.57421875" style="0" bestFit="1" customWidth="1"/>
    <col min="12290" max="12290" width="28.140625" style="0" customWidth="1"/>
    <col min="12291" max="12293" width="2.57421875" style="0" bestFit="1" customWidth="1"/>
    <col min="12295" max="12295" width="9.8515625" style="0" bestFit="1" customWidth="1"/>
    <col min="12296" max="12298" width="2.57421875" style="0" bestFit="1" customWidth="1"/>
    <col min="12300" max="12300" width="9.8515625" style="0" bestFit="1" customWidth="1"/>
    <col min="12301" max="12303" width="2.57421875" style="0" bestFit="1" customWidth="1"/>
    <col min="12305" max="12305" width="9.8515625" style="0" bestFit="1" customWidth="1"/>
    <col min="12306" max="12308" width="2.57421875" style="0" bestFit="1" customWidth="1"/>
    <col min="12546" max="12546" width="28.140625" style="0" customWidth="1"/>
    <col min="12547" max="12549" width="2.57421875" style="0" bestFit="1" customWidth="1"/>
    <col min="12551" max="12551" width="9.8515625" style="0" bestFit="1" customWidth="1"/>
    <col min="12552" max="12554" width="2.57421875" style="0" bestFit="1" customWidth="1"/>
    <col min="12556" max="12556" width="9.8515625" style="0" bestFit="1" customWidth="1"/>
    <col min="12557" max="12559" width="2.57421875" style="0" bestFit="1" customWidth="1"/>
    <col min="12561" max="12561" width="9.8515625" style="0" bestFit="1" customWidth="1"/>
    <col min="12562" max="12564" width="2.57421875" style="0" bestFit="1" customWidth="1"/>
    <col min="12802" max="12802" width="28.140625" style="0" customWidth="1"/>
    <col min="12803" max="12805" width="2.57421875" style="0" bestFit="1" customWidth="1"/>
    <col min="12807" max="12807" width="9.8515625" style="0" bestFit="1" customWidth="1"/>
    <col min="12808" max="12810" width="2.57421875" style="0" bestFit="1" customWidth="1"/>
    <col min="12812" max="12812" width="9.8515625" style="0" bestFit="1" customWidth="1"/>
    <col min="12813" max="12815" width="2.57421875" style="0" bestFit="1" customWidth="1"/>
    <col min="12817" max="12817" width="9.8515625" style="0" bestFit="1" customWidth="1"/>
    <col min="12818" max="12820" width="2.57421875" style="0" bestFit="1" customWidth="1"/>
    <col min="13058" max="13058" width="28.140625" style="0" customWidth="1"/>
    <col min="13059" max="13061" width="2.57421875" style="0" bestFit="1" customWidth="1"/>
    <col min="13063" max="13063" width="9.8515625" style="0" bestFit="1" customWidth="1"/>
    <col min="13064" max="13066" width="2.57421875" style="0" bestFit="1" customWidth="1"/>
    <col min="13068" max="13068" width="9.8515625" style="0" bestFit="1" customWidth="1"/>
    <col min="13069" max="13071" width="2.57421875" style="0" bestFit="1" customWidth="1"/>
    <col min="13073" max="13073" width="9.8515625" style="0" bestFit="1" customWidth="1"/>
    <col min="13074" max="13076" width="2.57421875" style="0" bestFit="1" customWidth="1"/>
    <col min="13314" max="13314" width="28.140625" style="0" customWidth="1"/>
    <col min="13315" max="13317" width="2.57421875" style="0" bestFit="1" customWidth="1"/>
    <col min="13319" max="13319" width="9.8515625" style="0" bestFit="1" customWidth="1"/>
    <col min="13320" max="13322" width="2.57421875" style="0" bestFit="1" customWidth="1"/>
    <col min="13324" max="13324" width="9.8515625" style="0" bestFit="1" customWidth="1"/>
    <col min="13325" max="13327" width="2.57421875" style="0" bestFit="1" customWidth="1"/>
    <col min="13329" max="13329" width="9.8515625" style="0" bestFit="1" customWidth="1"/>
    <col min="13330" max="13332" width="2.57421875" style="0" bestFit="1" customWidth="1"/>
    <col min="13570" max="13570" width="28.140625" style="0" customWidth="1"/>
    <col min="13571" max="13573" width="2.57421875" style="0" bestFit="1" customWidth="1"/>
    <col min="13575" max="13575" width="9.8515625" style="0" bestFit="1" customWidth="1"/>
    <col min="13576" max="13578" width="2.57421875" style="0" bestFit="1" customWidth="1"/>
    <col min="13580" max="13580" width="9.8515625" style="0" bestFit="1" customWidth="1"/>
    <col min="13581" max="13583" width="2.57421875" style="0" bestFit="1" customWidth="1"/>
    <col min="13585" max="13585" width="9.8515625" style="0" bestFit="1" customWidth="1"/>
    <col min="13586" max="13588" width="2.57421875" style="0" bestFit="1" customWidth="1"/>
    <col min="13826" max="13826" width="28.140625" style="0" customWidth="1"/>
    <col min="13827" max="13829" width="2.57421875" style="0" bestFit="1" customWidth="1"/>
    <col min="13831" max="13831" width="9.8515625" style="0" bestFit="1" customWidth="1"/>
    <col min="13832" max="13834" width="2.57421875" style="0" bestFit="1" customWidth="1"/>
    <col min="13836" max="13836" width="9.8515625" style="0" bestFit="1" customWidth="1"/>
    <col min="13837" max="13839" width="2.57421875" style="0" bestFit="1" customWidth="1"/>
    <col min="13841" max="13841" width="9.8515625" style="0" bestFit="1" customWidth="1"/>
    <col min="13842" max="13844" width="2.57421875" style="0" bestFit="1" customWidth="1"/>
    <col min="14082" max="14082" width="28.140625" style="0" customWidth="1"/>
    <col min="14083" max="14085" width="2.57421875" style="0" bestFit="1" customWidth="1"/>
    <col min="14087" max="14087" width="9.8515625" style="0" bestFit="1" customWidth="1"/>
    <col min="14088" max="14090" width="2.57421875" style="0" bestFit="1" customWidth="1"/>
    <col min="14092" max="14092" width="9.8515625" style="0" bestFit="1" customWidth="1"/>
    <col min="14093" max="14095" width="2.57421875" style="0" bestFit="1" customWidth="1"/>
    <col min="14097" max="14097" width="9.8515625" style="0" bestFit="1" customWidth="1"/>
    <col min="14098" max="14100" width="2.57421875" style="0" bestFit="1" customWidth="1"/>
    <col min="14338" max="14338" width="28.140625" style="0" customWidth="1"/>
    <col min="14339" max="14341" width="2.57421875" style="0" bestFit="1" customWidth="1"/>
    <col min="14343" max="14343" width="9.8515625" style="0" bestFit="1" customWidth="1"/>
    <col min="14344" max="14346" width="2.57421875" style="0" bestFit="1" customWidth="1"/>
    <col min="14348" max="14348" width="9.8515625" style="0" bestFit="1" customWidth="1"/>
    <col min="14349" max="14351" width="2.57421875" style="0" bestFit="1" customWidth="1"/>
    <col min="14353" max="14353" width="9.8515625" style="0" bestFit="1" customWidth="1"/>
    <col min="14354" max="14356" width="2.57421875" style="0" bestFit="1" customWidth="1"/>
    <col min="14594" max="14594" width="28.140625" style="0" customWidth="1"/>
    <col min="14595" max="14597" width="2.57421875" style="0" bestFit="1" customWidth="1"/>
    <col min="14599" max="14599" width="9.8515625" style="0" bestFit="1" customWidth="1"/>
    <col min="14600" max="14602" width="2.57421875" style="0" bestFit="1" customWidth="1"/>
    <col min="14604" max="14604" width="9.8515625" style="0" bestFit="1" customWidth="1"/>
    <col min="14605" max="14607" width="2.57421875" style="0" bestFit="1" customWidth="1"/>
    <col min="14609" max="14609" width="9.8515625" style="0" bestFit="1" customWidth="1"/>
    <col min="14610" max="14612" width="2.57421875" style="0" bestFit="1" customWidth="1"/>
    <col min="14850" max="14850" width="28.140625" style="0" customWidth="1"/>
    <col min="14851" max="14853" width="2.57421875" style="0" bestFit="1" customWidth="1"/>
    <col min="14855" max="14855" width="9.8515625" style="0" bestFit="1" customWidth="1"/>
    <col min="14856" max="14858" width="2.57421875" style="0" bestFit="1" customWidth="1"/>
    <col min="14860" max="14860" width="9.8515625" style="0" bestFit="1" customWidth="1"/>
    <col min="14861" max="14863" width="2.57421875" style="0" bestFit="1" customWidth="1"/>
    <col min="14865" max="14865" width="9.8515625" style="0" bestFit="1" customWidth="1"/>
    <col min="14866" max="14868" width="2.57421875" style="0" bestFit="1" customWidth="1"/>
    <col min="15106" max="15106" width="28.140625" style="0" customWidth="1"/>
    <col min="15107" max="15109" width="2.57421875" style="0" bestFit="1" customWidth="1"/>
    <col min="15111" max="15111" width="9.8515625" style="0" bestFit="1" customWidth="1"/>
    <col min="15112" max="15114" width="2.57421875" style="0" bestFit="1" customWidth="1"/>
    <col min="15116" max="15116" width="9.8515625" style="0" bestFit="1" customWidth="1"/>
    <col min="15117" max="15119" width="2.57421875" style="0" bestFit="1" customWidth="1"/>
    <col min="15121" max="15121" width="9.8515625" style="0" bestFit="1" customWidth="1"/>
    <col min="15122" max="15124" width="2.57421875" style="0" bestFit="1" customWidth="1"/>
    <col min="15362" max="15362" width="28.140625" style="0" customWidth="1"/>
    <col min="15363" max="15365" width="2.57421875" style="0" bestFit="1" customWidth="1"/>
    <col min="15367" max="15367" width="9.8515625" style="0" bestFit="1" customWidth="1"/>
    <col min="15368" max="15370" width="2.57421875" style="0" bestFit="1" customWidth="1"/>
    <col min="15372" max="15372" width="9.8515625" style="0" bestFit="1" customWidth="1"/>
    <col min="15373" max="15375" width="2.57421875" style="0" bestFit="1" customWidth="1"/>
    <col min="15377" max="15377" width="9.8515625" style="0" bestFit="1" customWidth="1"/>
    <col min="15378" max="15380" width="2.57421875" style="0" bestFit="1" customWidth="1"/>
    <col min="15618" max="15618" width="28.140625" style="0" customWidth="1"/>
    <col min="15619" max="15621" width="2.57421875" style="0" bestFit="1" customWidth="1"/>
    <col min="15623" max="15623" width="9.8515625" style="0" bestFit="1" customWidth="1"/>
    <col min="15624" max="15626" width="2.57421875" style="0" bestFit="1" customWidth="1"/>
    <col min="15628" max="15628" width="9.8515625" style="0" bestFit="1" customWidth="1"/>
    <col min="15629" max="15631" width="2.57421875" style="0" bestFit="1" customWidth="1"/>
    <col min="15633" max="15633" width="9.8515625" style="0" bestFit="1" customWidth="1"/>
    <col min="15634" max="15636" width="2.57421875" style="0" bestFit="1" customWidth="1"/>
    <col min="15874" max="15874" width="28.140625" style="0" customWidth="1"/>
    <col min="15875" max="15877" width="2.57421875" style="0" bestFit="1" customWidth="1"/>
    <col min="15879" max="15879" width="9.8515625" style="0" bestFit="1" customWidth="1"/>
    <col min="15880" max="15882" width="2.57421875" style="0" bestFit="1" customWidth="1"/>
    <col min="15884" max="15884" width="9.8515625" style="0" bestFit="1" customWidth="1"/>
    <col min="15885" max="15887" width="2.57421875" style="0" bestFit="1" customWidth="1"/>
    <col min="15889" max="15889" width="9.8515625" style="0" bestFit="1" customWidth="1"/>
    <col min="15890" max="15892" width="2.57421875" style="0" bestFit="1" customWidth="1"/>
    <col min="16130" max="16130" width="28.140625" style="0" customWidth="1"/>
    <col min="16131" max="16133" width="2.57421875" style="0" bestFit="1" customWidth="1"/>
    <col min="16135" max="16135" width="9.8515625" style="0" bestFit="1" customWidth="1"/>
    <col min="16136" max="16138" width="2.57421875" style="0" bestFit="1" customWidth="1"/>
    <col min="16140" max="16140" width="9.8515625" style="0" bestFit="1" customWidth="1"/>
    <col min="16141" max="16143" width="2.57421875" style="0" bestFit="1" customWidth="1"/>
    <col min="16145" max="16145" width="9.8515625" style="0" bestFit="1" customWidth="1"/>
    <col min="16146" max="16148" width="2.57421875" style="0" bestFit="1" customWidth="1"/>
  </cols>
  <sheetData>
    <row r="1" spans="1:20" ht="16.5" thickBot="1">
      <c r="A1" s="25"/>
      <c r="B1" s="81" t="s">
        <v>11</v>
      </c>
      <c r="C1" s="81"/>
      <c r="D1" s="81"/>
      <c r="E1" s="81"/>
      <c r="F1" s="29"/>
      <c r="G1" s="81" t="s">
        <v>12</v>
      </c>
      <c r="H1" s="81"/>
      <c r="I1" s="81"/>
      <c r="J1" s="81"/>
      <c r="K1" s="29"/>
      <c r="L1" s="81" t="s">
        <v>13</v>
      </c>
      <c r="M1" s="81"/>
      <c r="N1" s="81"/>
      <c r="O1" s="81"/>
      <c r="P1" s="29"/>
      <c r="Q1" s="81" t="s">
        <v>14</v>
      </c>
      <c r="R1" s="81"/>
      <c r="S1" s="81"/>
      <c r="T1" s="82"/>
    </row>
    <row r="2" spans="1:20" s="37" customFormat="1" ht="12.75">
      <c r="A2" s="34">
        <v>1</v>
      </c>
      <c r="B2" s="35" t="s">
        <v>16</v>
      </c>
      <c r="C2" s="36">
        <v>6</v>
      </c>
      <c r="D2" s="36">
        <v>6</v>
      </c>
      <c r="E2" s="36">
        <v>0</v>
      </c>
      <c r="Q2" s="38"/>
      <c r="R2" s="38"/>
      <c r="S2" s="38"/>
      <c r="T2" s="39"/>
    </row>
    <row r="3" spans="1:20" s="37" customFormat="1" ht="12.75">
      <c r="A3" s="40">
        <v>2</v>
      </c>
      <c r="B3" s="41" t="s">
        <v>15</v>
      </c>
      <c r="C3" s="42">
        <v>1</v>
      </c>
      <c r="D3" s="42">
        <v>2</v>
      </c>
      <c r="E3" s="42">
        <v>0</v>
      </c>
      <c r="G3" s="37" t="str">
        <f>B2</f>
        <v>B.Haar/S.Sommer</v>
      </c>
      <c r="H3" s="43">
        <v>6</v>
      </c>
      <c r="I3" s="43">
        <v>6</v>
      </c>
      <c r="J3" s="43">
        <v>0</v>
      </c>
      <c r="Q3" s="38"/>
      <c r="R3" s="38"/>
      <c r="S3" s="38"/>
      <c r="T3" s="39"/>
    </row>
    <row r="4" spans="1:20" s="37" customFormat="1" ht="12.75">
      <c r="A4" s="34">
        <v>3</v>
      </c>
      <c r="B4" s="44" t="s">
        <v>17</v>
      </c>
      <c r="C4" s="43">
        <v>0</v>
      </c>
      <c r="D4" s="43">
        <v>0</v>
      </c>
      <c r="E4" s="43">
        <v>0</v>
      </c>
      <c r="G4" s="37" t="str">
        <f>B5</f>
        <v>S.Scheffler/K.-C.Schmidt</v>
      </c>
      <c r="H4" s="43">
        <v>1</v>
      </c>
      <c r="I4" s="43">
        <v>1</v>
      </c>
      <c r="J4" s="43">
        <v>0</v>
      </c>
      <c r="Q4" s="38"/>
      <c r="R4" s="38"/>
      <c r="S4" s="38"/>
      <c r="T4" s="39"/>
    </row>
    <row r="5" spans="1:20" s="37" customFormat="1" ht="12.75">
      <c r="A5" s="40">
        <v>4</v>
      </c>
      <c r="B5" s="41" t="s">
        <v>18</v>
      </c>
      <c r="C5" s="42">
        <v>0</v>
      </c>
      <c r="D5" s="42">
        <v>0</v>
      </c>
      <c r="E5" s="42">
        <v>0</v>
      </c>
      <c r="F5" s="45"/>
      <c r="G5" s="45"/>
      <c r="H5" s="45"/>
      <c r="I5" s="45"/>
      <c r="J5" s="45"/>
      <c r="L5" s="37" t="str">
        <f>G3</f>
        <v>B.Haar/S.Sommer</v>
      </c>
      <c r="M5" s="46">
        <v>6</v>
      </c>
      <c r="N5" s="46">
        <v>6</v>
      </c>
      <c r="O5" s="46">
        <v>0</v>
      </c>
      <c r="Q5" s="38"/>
      <c r="R5" s="38"/>
      <c r="S5" s="38"/>
      <c r="T5" s="39"/>
    </row>
    <row r="6" spans="1:20" s="37" customFormat="1" ht="12.75">
      <c r="A6" s="34">
        <v>5</v>
      </c>
      <c r="B6" s="44" t="str">
        <f>B26</f>
        <v>N.Witt/ B.Redmann</v>
      </c>
      <c r="C6" s="43">
        <v>6</v>
      </c>
      <c r="D6" s="43">
        <v>6</v>
      </c>
      <c r="E6" s="43">
        <v>0</v>
      </c>
      <c r="L6" s="37" t="str">
        <f>G8</f>
        <v>M.Schlaucher/R.Katzmann</v>
      </c>
      <c r="M6" s="46">
        <v>1</v>
      </c>
      <c r="N6" s="46">
        <v>2</v>
      </c>
      <c r="O6" s="46">
        <v>0</v>
      </c>
      <c r="Q6" s="38"/>
      <c r="R6" s="38"/>
      <c r="S6" s="38"/>
      <c r="T6" s="39"/>
    </row>
    <row r="7" spans="1:20" s="37" customFormat="1" ht="12.75">
      <c r="A7" s="40">
        <v>6</v>
      </c>
      <c r="B7" s="41" t="s">
        <v>19</v>
      </c>
      <c r="C7" s="42">
        <v>2</v>
      </c>
      <c r="D7" s="42">
        <v>3</v>
      </c>
      <c r="E7" s="42">
        <v>0</v>
      </c>
      <c r="G7" s="37" t="str">
        <f>B6</f>
        <v>N.Witt/ B.Redmann</v>
      </c>
      <c r="H7" s="43">
        <v>2</v>
      </c>
      <c r="I7" s="43">
        <v>2</v>
      </c>
      <c r="J7" s="43">
        <v>0</v>
      </c>
      <c r="Q7" s="38"/>
      <c r="R7" s="38"/>
      <c r="S7" s="38"/>
      <c r="T7" s="39"/>
    </row>
    <row r="8" spans="1:20" s="37" customFormat="1" ht="12.75">
      <c r="A8" s="34">
        <v>7</v>
      </c>
      <c r="B8" s="44" t="s">
        <v>20</v>
      </c>
      <c r="C8" s="43">
        <v>6</v>
      </c>
      <c r="D8" s="43">
        <v>6</v>
      </c>
      <c r="E8" s="43">
        <v>0</v>
      </c>
      <c r="G8" s="37" t="str">
        <f>B8</f>
        <v>M.Schlaucher/R.Katzmann</v>
      </c>
      <c r="H8" s="43">
        <v>6</v>
      </c>
      <c r="I8" s="43">
        <v>6</v>
      </c>
      <c r="J8" s="43">
        <v>0</v>
      </c>
      <c r="Q8" s="38"/>
      <c r="R8" s="38"/>
      <c r="S8" s="38"/>
      <c r="T8" s="39"/>
    </row>
    <row r="9" spans="1:20" s="37" customFormat="1" ht="13.5" thickBot="1">
      <c r="A9" s="47">
        <v>8</v>
      </c>
      <c r="B9" s="48" t="s">
        <v>21</v>
      </c>
      <c r="C9" s="49">
        <v>4</v>
      </c>
      <c r="D9" s="49">
        <v>4</v>
      </c>
      <c r="E9" s="49"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63" t="str">
        <f>L5</f>
        <v>B.Haar/S.Sommer</v>
      </c>
      <c r="R9" s="51">
        <v>3</v>
      </c>
      <c r="S9" s="51">
        <v>6</v>
      </c>
      <c r="T9" s="52">
        <v>6</v>
      </c>
    </row>
    <row r="10" spans="1:20" s="37" customFormat="1" ht="12.75">
      <c r="A10" s="34">
        <v>9</v>
      </c>
      <c r="B10" s="44" t="s">
        <v>22</v>
      </c>
      <c r="C10" s="43">
        <v>7</v>
      </c>
      <c r="D10" s="43">
        <v>1</v>
      </c>
      <c r="E10" s="43">
        <v>4</v>
      </c>
      <c r="Q10" s="38" t="str">
        <f>L14</f>
        <v>U.Hinz/B.Kiepert</v>
      </c>
      <c r="R10" s="53">
        <v>6</v>
      </c>
      <c r="S10" s="53">
        <v>4</v>
      </c>
      <c r="T10" s="54">
        <v>1</v>
      </c>
    </row>
    <row r="11" spans="1:20" s="37" customFormat="1" ht="12.75">
      <c r="A11" s="40">
        <v>10</v>
      </c>
      <c r="B11" s="41" t="str">
        <f>B20</f>
        <v>A.Badermann/W.Glasner</v>
      </c>
      <c r="C11" s="42">
        <v>5</v>
      </c>
      <c r="D11" s="42">
        <v>6</v>
      </c>
      <c r="E11" s="42">
        <v>6</v>
      </c>
      <c r="G11" s="37" t="str">
        <f>B11</f>
        <v>A.Badermann/W.Glasner</v>
      </c>
      <c r="H11" s="43">
        <v>4</v>
      </c>
      <c r="I11" s="43">
        <v>3</v>
      </c>
      <c r="J11" s="43">
        <v>0</v>
      </c>
      <c r="Q11" s="38"/>
      <c r="R11" s="38"/>
      <c r="S11" s="38"/>
      <c r="T11" s="39"/>
    </row>
    <row r="12" spans="1:20" s="37" customFormat="1" ht="12.75">
      <c r="A12" s="34">
        <v>11</v>
      </c>
      <c r="B12" s="44" t="s">
        <v>23</v>
      </c>
      <c r="C12" s="43">
        <v>7</v>
      </c>
      <c r="D12" s="43">
        <v>0</v>
      </c>
      <c r="E12" s="43">
        <v>1</v>
      </c>
      <c r="G12" s="37" t="str">
        <f>B13</f>
        <v>B.Wehling/B.Oltersdorf</v>
      </c>
      <c r="H12" s="43">
        <v>6</v>
      </c>
      <c r="I12" s="43">
        <v>6</v>
      </c>
      <c r="J12" s="43">
        <v>0</v>
      </c>
      <c r="Q12" s="38"/>
      <c r="R12" s="38"/>
      <c r="S12" s="38"/>
      <c r="T12" s="39"/>
    </row>
    <row r="13" spans="1:20" s="37" customFormat="1" ht="12.75">
      <c r="A13" s="40">
        <v>12</v>
      </c>
      <c r="B13" s="41" t="str">
        <f>B22</f>
        <v>B.Wehling/B.Oltersdorf</v>
      </c>
      <c r="C13" s="42">
        <v>5</v>
      </c>
      <c r="D13" s="42">
        <v>6</v>
      </c>
      <c r="E13" s="42">
        <v>6</v>
      </c>
      <c r="F13" s="45"/>
      <c r="G13" s="45"/>
      <c r="H13" s="45"/>
      <c r="I13" s="45"/>
      <c r="J13" s="45"/>
      <c r="L13" s="37" t="str">
        <f>G12</f>
        <v>B.Wehling/B.Oltersdorf</v>
      </c>
      <c r="M13" s="46">
        <v>2</v>
      </c>
      <c r="N13" s="46">
        <v>2</v>
      </c>
      <c r="O13" s="46">
        <v>0</v>
      </c>
      <c r="Q13" s="38"/>
      <c r="R13" s="38"/>
      <c r="S13" s="38"/>
      <c r="T13" s="39"/>
    </row>
    <row r="14" spans="1:20" s="37" customFormat="1" ht="12.75">
      <c r="A14" s="34">
        <v>13</v>
      </c>
      <c r="B14" s="44" t="s">
        <v>24</v>
      </c>
      <c r="C14" s="43">
        <v>0</v>
      </c>
      <c r="D14" s="43">
        <v>4</v>
      </c>
      <c r="E14" s="43">
        <v>0</v>
      </c>
      <c r="L14" s="37" t="str">
        <f>G16</f>
        <v>U.Hinz/B.Kiepert</v>
      </c>
      <c r="M14" s="46">
        <v>6</v>
      </c>
      <c r="N14" s="46">
        <v>6</v>
      </c>
      <c r="O14" s="46">
        <v>0</v>
      </c>
      <c r="Q14" s="38"/>
      <c r="R14" s="38"/>
      <c r="S14" s="38"/>
      <c r="T14" s="39"/>
    </row>
    <row r="15" spans="1:20" s="37" customFormat="1" ht="12.75">
      <c r="A15" s="40">
        <v>14</v>
      </c>
      <c r="B15" s="41" t="s">
        <v>25</v>
      </c>
      <c r="C15" s="42">
        <v>6</v>
      </c>
      <c r="D15" s="42">
        <v>6</v>
      </c>
      <c r="E15" s="42">
        <v>0</v>
      </c>
      <c r="G15" s="37" t="str">
        <f>B15</f>
        <v>M.Rupertus/J.Steckmeister</v>
      </c>
      <c r="H15" s="43">
        <v>2</v>
      </c>
      <c r="I15" s="43">
        <v>4</v>
      </c>
      <c r="J15" s="43">
        <v>0</v>
      </c>
      <c r="Q15" s="38"/>
      <c r="R15" s="38"/>
      <c r="S15" s="38"/>
      <c r="T15" s="39"/>
    </row>
    <row r="16" spans="1:20" s="37" customFormat="1" ht="12.75">
      <c r="A16" s="34">
        <v>15</v>
      </c>
      <c r="B16" s="44" t="s">
        <v>26</v>
      </c>
      <c r="C16" s="43">
        <v>2</v>
      </c>
      <c r="D16" s="43">
        <v>0</v>
      </c>
      <c r="E16" s="43">
        <v>0</v>
      </c>
      <c r="G16" s="37" t="str">
        <f>B17</f>
        <v>U.Hinz/B.Kiepert</v>
      </c>
      <c r="H16" s="43">
        <v>6</v>
      </c>
      <c r="I16" s="43">
        <v>6</v>
      </c>
      <c r="J16" s="43">
        <v>0</v>
      </c>
      <c r="Q16" s="38"/>
      <c r="R16" s="38"/>
      <c r="S16" s="38"/>
      <c r="T16" s="39"/>
    </row>
    <row r="17" spans="1:20" s="37" customFormat="1" ht="13.5" thickBot="1">
      <c r="A17" s="47">
        <v>16</v>
      </c>
      <c r="B17" s="48" t="s">
        <v>27</v>
      </c>
      <c r="C17" s="49">
        <v>6</v>
      </c>
      <c r="D17" s="49">
        <v>6</v>
      </c>
      <c r="E17" s="49"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5"/>
    </row>
    <row r="18" s="37" customFormat="1" ht="12.75">
      <c r="A18" s="35"/>
    </row>
    <row r="19" spans="1:5" s="37" customFormat="1" ht="12.75">
      <c r="A19" s="56" t="s">
        <v>41</v>
      </c>
      <c r="B19" s="57" t="s">
        <v>28</v>
      </c>
      <c r="C19" s="58"/>
      <c r="D19" s="58"/>
      <c r="E19" s="59"/>
    </row>
    <row r="20" spans="1:5" s="37" customFormat="1" ht="12.75">
      <c r="A20" s="60"/>
      <c r="B20" s="45" t="s">
        <v>29</v>
      </c>
      <c r="C20" s="61"/>
      <c r="D20" s="61"/>
      <c r="E20" s="62"/>
    </row>
    <row r="21" s="37" customFormat="1" ht="12.75">
      <c r="A21" s="35"/>
    </row>
    <row r="22" spans="1:5" s="37" customFormat="1" ht="12.75">
      <c r="A22" s="56" t="s">
        <v>42</v>
      </c>
      <c r="B22" s="57" t="s">
        <v>30</v>
      </c>
      <c r="C22" s="58">
        <v>6</v>
      </c>
      <c r="D22" s="58">
        <v>6</v>
      </c>
      <c r="E22" s="59"/>
    </row>
    <row r="23" spans="1:5" s="37" customFormat="1" ht="12.75">
      <c r="A23" s="60"/>
      <c r="B23" s="45" t="s">
        <v>33</v>
      </c>
      <c r="C23" s="61">
        <v>4</v>
      </c>
      <c r="D23" s="61">
        <v>1</v>
      </c>
      <c r="E23" s="62"/>
    </row>
    <row r="24" s="37" customFormat="1" ht="12.75">
      <c r="A24" s="35"/>
    </row>
    <row r="25" spans="1:5" s="37" customFormat="1" ht="12.75">
      <c r="A25" s="56" t="s">
        <v>43</v>
      </c>
      <c r="B25" s="57" t="s">
        <v>31</v>
      </c>
      <c r="C25" s="58">
        <v>2</v>
      </c>
      <c r="D25" s="58">
        <v>2</v>
      </c>
      <c r="E25" s="59"/>
    </row>
    <row r="26" spans="1:5" s="37" customFormat="1" ht="12.75">
      <c r="A26" s="60"/>
      <c r="B26" s="45" t="s">
        <v>32</v>
      </c>
      <c r="C26" s="61">
        <v>6</v>
      </c>
      <c r="D26" s="61">
        <v>6</v>
      </c>
      <c r="E26" s="62"/>
    </row>
  </sheetData>
  <mergeCells count="4">
    <mergeCell ref="B1:E1"/>
    <mergeCell ref="G1:J1"/>
    <mergeCell ref="L1:O1"/>
    <mergeCell ref="Q1:T1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Header>&amp;LTC Tornesch e.V.&amp;CClubmeisterschaft 2010
Mixed 40-50&amp;R&amp;D &amp;T</oddHeader>
    <oddFooter>&amp;C&amp;Z&amp;F&amp;RSeite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view="pageLayout" workbookViewId="0" topLeftCell="A1">
      <selection activeCell="L20" sqref="L20"/>
    </sheetView>
  </sheetViews>
  <sheetFormatPr defaultColWidth="11.421875" defaultRowHeight="12.75"/>
  <cols>
    <col min="1" max="1" width="3.00390625" style="1" bestFit="1" customWidth="1"/>
    <col min="2" max="2" width="23.421875" style="0" bestFit="1" customWidth="1"/>
    <col min="3" max="4" width="2.00390625" style="0" bestFit="1" customWidth="1"/>
    <col min="5" max="5" width="2.57421875" style="0" customWidth="1"/>
    <col min="6" max="6" width="2.7109375" style="0" customWidth="1"/>
    <col min="7" max="7" width="23.421875" style="0" bestFit="1" customWidth="1"/>
    <col min="8" max="8" width="2.57421875" style="0" bestFit="1" customWidth="1"/>
    <col min="9" max="10" width="2.00390625" style="0" bestFit="1" customWidth="1"/>
    <col min="11" max="11" width="3.57421875" style="0" customWidth="1"/>
    <col min="12" max="12" width="22.140625" style="0" bestFit="1" customWidth="1"/>
    <col min="13" max="14" width="2.00390625" style="0" bestFit="1" customWidth="1"/>
    <col min="15" max="15" width="3.00390625" style="0" bestFit="1" customWidth="1"/>
    <col min="16" max="16" width="3.8515625" style="0" customWidth="1"/>
    <col min="17" max="17" width="18.00390625" style="0" bestFit="1" customWidth="1"/>
    <col min="18" max="20" width="2.00390625" style="0" bestFit="1" customWidth="1"/>
    <col min="258" max="258" width="28.140625" style="0" customWidth="1"/>
    <col min="259" max="261" width="2.57421875" style="0" bestFit="1" customWidth="1"/>
    <col min="263" max="263" width="9.8515625" style="0" bestFit="1" customWidth="1"/>
    <col min="264" max="266" width="2.57421875" style="0" bestFit="1" customWidth="1"/>
    <col min="268" max="268" width="9.8515625" style="0" bestFit="1" customWidth="1"/>
    <col min="269" max="271" width="2.57421875" style="0" bestFit="1" customWidth="1"/>
    <col min="273" max="273" width="9.8515625" style="0" bestFit="1" customWidth="1"/>
    <col min="274" max="276" width="2.57421875" style="0" bestFit="1" customWidth="1"/>
    <col min="514" max="514" width="28.140625" style="0" customWidth="1"/>
    <col min="515" max="517" width="2.57421875" style="0" bestFit="1" customWidth="1"/>
    <col min="519" max="519" width="9.8515625" style="0" bestFit="1" customWidth="1"/>
    <col min="520" max="522" width="2.57421875" style="0" bestFit="1" customWidth="1"/>
    <col min="524" max="524" width="9.8515625" style="0" bestFit="1" customWidth="1"/>
    <col min="525" max="527" width="2.57421875" style="0" bestFit="1" customWidth="1"/>
    <col min="529" max="529" width="9.8515625" style="0" bestFit="1" customWidth="1"/>
    <col min="530" max="532" width="2.57421875" style="0" bestFit="1" customWidth="1"/>
    <col min="770" max="770" width="28.140625" style="0" customWidth="1"/>
    <col min="771" max="773" width="2.57421875" style="0" bestFit="1" customWidth="1"/>
    <col min="775" max="775" width="9.8515625" style="0" bestFit="1" customWidth="1"/>
    <col min="776" max="778" width="2.57421875" style="0" bestFit="1" customWidth="1"/>
    <col min="780" max="780" width="9.8515625" style="0" bestFit="1" customWidth="1"/>
    <col min="781" max="783" width="2.57421875" style="0" bestFit="1" customWidth="1"/>
    <col min="785" max="785" width="9.8515625" style="0" bestFit="1" customWidth="1"/>
    <col min="786" max="788" width="2.57421875" style="0" bestFit="1" customWidth="1"/>
    <col min="1026" max="1026" width="28.140625" style="0" customWidth="1"/>
    <col min="1027" max="1029" width="2.57421875" style="0" bestFit="1" customWidth="1"/>
    <col min="1031" max="1031" width="9.8515625" style="0" bestFit="1" customWidth="1"/>
    <col min="1032" max="1034" width="2.57421875" style="0" bestFit="1" customWidth="1"/>
    <col min="1036" max="1036" width="9.8515625" style="0" bestFit="1" customWidth="1"/>
    <col min="1037" max="1039" width="2.57421875" style="0" bestFit="1" customWidth="1"/>
    <col min="1041" max="1041" width="9.8515625" style="0" bestFit="1" customWidth="1"/>
    <col min="1042" max="1044" width="2.57421875" style="0" bestFit="1" customWidth="1"/>
    <col min="1282" max="1282" width="28.140625" style="0" customWidth="1"/>
    <col min="1283" max="1285" width="2.57421875" style="0" bestFit="1" customWidth="1"/>
    <col min="1287" max="1287" width="9.8515625" style="0" bestFit="1" customWidth="1"/>
    <col min="1288" max="1290" width="2.57421875" style="0" bestFit="1" customWidth="1"/>
    <col min="1292" max="1292" width="9.8515625" style="0" bestFit="1" customWidth="1"/>
    <col min="1293" max="1295" width="2.57421875" style="0" bestFit="1" customWidth="1"/>
    <col min="1297" max="1297" width="9.8515625" style="0" bestFit="1" customWidth="1"/>
    <col min="1298" max="1300" width="2.57421875" style="0" bestFit="1" customWidth="1"/>
    <col min="1538" max="1538" width="28.140625" style="0" customWidth="1"/>
    <col min="1539" max="1541" width="2.57421875" style="0" bestFit="1" customWidth="1"/>
    <col min="1543" max="1543" width="9.8515625" style="0" bestFit="1" customWidth="1"/>
    <col min="1544" max="1546" width="2.57421875" style="0" bestFit="1" customWidth="1"/>
    <col min="1548" max="1548" width="9.8515625" style="0" bestFit="1" customWidth="1"/>
    <col min="1549" max="1551" width="2.57421875" style="0" bestFit="1" customWidth="1"/>
    <col min="1553" max="1553" width="9.8515625" style="0" bestFit="1" customWidth="1"/>
    <col min="1554" max="1556" width="2.57421875" style="0" bestFit="1" customWidth="1"/>
    <col min="1794" max="1794" width="28.140625" style="0" customWidth="1"/>
    <col min="1795" max="1797" width="2.57421875" style="0" bestFit="1" customWidth="1"/>
    <col min="1799" max="1799" width="9.8515625" style="0" bestFit="1" customWidth="1"/>
    <col min="1800" max="1802" width="2.57421875" style="0" bestFit="1" customWidth="1"/>
    <col min="1804" max="1804" width="9.8515625" style="0" bestFit="1" customWidth="1"/>
    <col min="1805" max="1807" width="2.57421875" style="0" bestFit="1" customWidth="1"/>
    <col min="1809" max="1809" width="9.8515625" style="0" bestFit="1" customWidth="1"/>
    <col min="1810" max="1812" width="2.57421875" style="0" bestFit="1" customWidth="1"/>
    <col min="2050" max="2050" width="28.140625" style="0" customWidth="1"/>
    <col min="2051" max="2053" width="2.57421875" style="0" bestFit="1" customWidth="1"/>
    <col min="2055" max="2055" width="9.8515625" style="0" bestFit="1" customWidth="1"/>
    <col min="2056" max="2058" width="2.57421875" style="0" bestFit="1" customWidth="1"/>
    <col min="2060" max="2060" width="9.8515625" style="0" bestFit="1" customWidth="1"/>
    <col min="2061" max="2063" width="2.57421875" style="0" bestFit="1" customWidth="1"/>
    <col min="2065" max="2065" width="9.8515625" style="0" bestFit="1" customWidth="1"/>
    <col min="2066" max="2068" width="2.57421875" style="0" bestFit="1" customWidth="1"/>
    <col min="2306" max="2306" width="28.140625" style="0" customWidth="1"/>
    <col min="2307" max="2309" width="2.57421875" style="0" bestFit="1" customWidth="1"/>
    <col min="2311" max="2311" width="9.8515625" style="0" bestFit="1" customWidth="1"/>
    <col min="2312" max="2314" width="2.57421875" style="0" bestFit="1" customWidth="1"/>
    <col min="2316" max="2316" width="9.8515625" style="0" bestFit="1" customWidth="1"/>
    <col min="2317" max="2319" width="2.57421875" style="0" bestFit="1" customWidth="1"/>
    <col min="2321" max="2321" width="9.8515625" style="0" bestFit="1" customWidth="1"/>
    <col min="2322" max="2324" width="2.57421875" style="0" bestFit="1" customWidth="1"/>
    <col min="2562" max="2562" width="28.140625" style="0" customWidth="1"/>
    <col min="2563" max="2565" width="2.57421875" style="0" bestFit="1" customWidth="1"/>
    <col min="2567" max="2567" width="9.8515625" style="0" bestFit="1" customWidth="1"/>
    <col min="2568" max="2570" width="2.57421875" style="0" bestFit="1" customWidth="1"/>
    <col min="2572" max="2572" width="9.8515625" style="0" bestFit="1" customWidth="1"/>
    <col min="2573" max="2575" width="2.57421875" style="0" bestFit="1" customWidth="1"/>
    <col min="2577" max="2577" width="9.8515625" style="0" bestFit="1" customWidth="1"/>
    <col min="2578" max="2580" width="2.57421875" style="0" bestFit="1" customWidth="1"/>
    <col min="2818" max="2818" width="28.140625" style="0" customWidth="1"/>
    <col min="2819" max="2821" width="2.57421875" style="0" bestFit="1" customWidth="1"/>
    <col min="2823" max="2823" width="9.8515625" style="0" bestFit="1" customWidth="1"/>
    <col min="2824" max="2826" width="2.57421875" style="0" bestFit="1" customWidth="1"/>
    <col min="2828" max="2828" width="9.8515625" style="0" bestFit="1" customWidth="1"/>
    <col min="2829" max="2831" width="2.57421875" style="0" bestFit="1" customWidth="1"/>
    <col min="2833" max="2833" width="9.8515625" style="0" bestFit="1" customWidth="1"/>
    <col min="2834" max="2836" width="2.57421875" style="0" bestFit="1" customWidth="1"/>
    <col min="3074" max="3074" width="28.140625" style="0" customWidth="1"/>
    <col min="3075" max="3077" width="2.57421875" style="0" bestFit="1" customWidth="1"/>
    <col min="3079" max="3079" width="9.8515625" style="0" bestFit="1" customWidth="1"/>
    <col min="3080" max="3082" width="2.57421875" style="0" bestFit="1" customWidth="1"/>
    <col min="3084" max="3084" width="9.8515625" style="0" bestFit="1" customWidth="1"/>
    <col min="3085" max="3087" width="2.57421875" style="0" bestFit="1" customWidth="1"/>
    <col min="3089" max="3089" width="9.8515625" style="0" bestFit="1" customWidth="1"/>
    <col min="3090" max="3092" width="2.57421875" style="0" bestFit="1" customWidth="1"/>
    <col min="3330" max="3330" width="28.140625" style="0" customWidth="1"/>
    <col min="3331" max="3333" width="2.57421875" style="0" bestFit="1" customWidth="1"/>
    <col min="3335" max="3335" width="9.8515625" style="0" bestFit="1" customWidth="1"/>
    <col min="3336" max="3338" width="2.57421875" style="0" bestFit="1" customWidth="1"/>
    <col min="3340" max="3340" width="9.8515625" style="0" bestFit="1" customWidth="1"/>
    <col min="3341" max="3343" width="2.57421875" style="0" bestFit="1" customWidth="1"/>
    <col min="3345" max="3345" width="9.8515625" style="0" bestFit="1" customWidth="1"/>
    <col min="3346" max="3348" width="2.57421875" style="0" bestFit="1" customWidth="1"/>
    <col min="3586" max="3586" width="28.140625" style="0" customWidth="1"/>
    <col min="3587" max="3589" width="2.57421875" style="0" bestFit="1" customWidth="1"/>
    <col min="3591" max="3591" width="9.8515625" style="0" bestFit="1" customWidth="1"/>
    <col min="3592" max="3594" width="2.57421875" style="0" bestFit="1" customWidth="1"/>
    <col min="3596" max="3596" width="9.8515625" style="0" bestFit="1" customWidth="1"/>
    <col min="3597" max="3599" width="2.57421875" style="0" bestFit="1" customWidth="1"/>
    <col min="3601" max="3601" width="9.8515625" style="0" bestFit="1" customWidth="1"/>
    <col min="3602" max="3604" width="2.57421875" style="0" bestFit="1" customWidth="1"/>
    <col min="3842" max="3842" width="28.140625" style="0" customWidth="1"/>
    <col min="3843" max="3845" width="2.57421875" style="0" bestFit="1" customWidth="1"/>
    <col min="3847" max="3847" width="9.8515625" style="0" bestFit="1" customWidth="1"/>
    <col min="3848" max="3850" width="2.57421875" style="0" bestFit="1" customWidth="1"/>
    <col min="3852" max="3852" width="9.8515625" style="0" bestFit="1" customWidth="1"/>
    <col min="3853" max="3855" width="2.57421875" style="0" bestFit="1" customWidth="1"/>
    <col min="3857" max="3857" width="9.8515625" style="0" bestFit="1" customWidth="1"/>
    <col min="3858" max="3860" width="2.57421875" style="0" bestFit="1" customWidth="1"/>
    <col min="4098" max="4098" width="28.140625" style="0" customWidth="1"/>
    <col min="4099" max="4101" width="2.57421875" style="0" bestFit="1" customWidth="1"/>
    <col min="4103" max="4103" width="9.8515625" style="0" bestFit="1" customWidth="1"/>
    <col min="4104" max="4106" width="2.57421875" style="0" bestFit="1" customWidth="1"/>
    <col min="4108" max="4108" width="9.8515625" style="0" bestFit="1" customWidth="1"/>
    <col min="4109" max="4111" width="2.57421875" style="0" bestFit="1" customWidth="1"/>
    <col min="4113" max="4113" width="9.8515625" style="0" bestFit="1" customWidth="1"/>
    <col min="4114" max="4116" width="2.57421875" style="0" bestFit="1" customWidth="1"/>
    <col min="4354" max="4354" width="28.140625" style="0" customWidth="1"/>
    <col min="4355" max="4357" width="2.57421875" style="0" bestFit="1" customWidth="1"/>
    <col min="4359" max="4359" width="9.8515625" style="0" bestFit="1" customWidth="1"/>
    <col min="4360" max="4362" width="2.57421875" style="0" bestFit="1" customWidth="1"/>
    <col min="4364" max="4364" width="9.8515625" style="0" bestFit="1" customWidth="1"/>
    <col min="4365" max="4367" width="2.57421875" style="0" bestFit="1" customWidth="1"/>
    <col min="4369" max="4369" width="9.8515625" style="0" bestFit="1" customWidth="1"/>
    <col min="4370" max="4372" width="2.57421875" style="0" bestFit="1" customWidth="1"/>
    <col min="4610" max="4610" width="28.140625" style="0" customWidth="1"/>
    <col min="4611" max="4613" width="2.57421875" style="0" bestFit="1" customWidth="1"/>
    <col min="4615" max="4615" width="9.8515625" style="0" bestFit="1" customWidth="1"/>
    <col min="4616" max="4618" width="2.57421875" style="0" bestFit="1" customWidth="1"/>
    <col min="4620" max="4620" width="9.8515625" style="0" bestFit="1" customWidth="1"/>
    <col min="4621" max="4623" width="2.57421875" style="0" bestFit="1" customWidth="1"/>
    <col min="4625" max="4625" width="9.8515625" style="0" bestFit="1" customWidth="1"/>
    <col min="4626" max="4628" width="2.57421875" style="0" bestFit="1" customWidth="1"/>
    <col min="4866" max="4866" width="28.140625" style="0" customWidth="1"/>
    <col min="4867" max="4869" width="2.57421875" style="0" bestFit="1" customWidth="1"/>
    <col min="4871" max="4871" width="9.8515625" style="0" bestFit="1" customWidth="1"/>
    <col min="4872" max="4874" width="2.57421875" style="0" bestFit="1" customWidth="1"/>
    <col min="4876" max="4876" width="9.8515625" style="0" bestFit="1" customWidth="1"/>
    <col min="4877" max="4879" width="2.57421875" style="0" bestFit="1" customWidth="1"/>
    <col min="4881" max="4881" width="9.8515625" style="0" bestFit="1" customWidth="1"/>
    <col min="4882" max="4884" width="2.57421875" style="0" bestFit="1" customWidth="1"/>
    <col min="5122" max="5122" width="28.140625" style="0" customWidth="1"/>
    <col min="5123" max="5125" width="2.57421875" style="0" bestFit="1" customWidth="1"/>
    <col min="5127" max="5127" width="9.8515625" style="0" bestFit="1" customWidth="1"/>
    <col min="5128" max="5130" width="2.57421875" style="0" bestFit="1" customWidth="1"/>
    <col min="5132" max="5132" width="9.8515625" style="0" bestFit="1" customWidth="1"/>
    <col min="5133" max="5135" width="2.57421875" style="0" bestFit="1" customWidth="1"/>
    <col min="5137" max="5137" width="9.8515625" style="0" bestFit="1" customWidth="1"/>
    <col min="5138" max="5140" width="2.57421875" style="0" bestFit="1" customWidth="1"/>
    <col min="5378" max="5378" width="28.140625" style="0" customWidth="1"/>
    <col min="5379" max="5381" width="2.57421875" style="0" bestFit="1" customWidth="1"/>
    <col min="5383" max="5383" width="9.8515625" style="0" bestFit="1" customWidth="1"/>
    <col min="5384" max="5386" width="2.57421875" style="0" bestFit="1" customWidth="1"/>
    <col min="5388" max="5388" width="9.8515625" style="0" bestFit="1" customWidth="1"/>
    <col min="5389" max="5391" width="2.57421875" style="0" bestFit="1" customWidth="1"/>
    <col min="5393" max="5393" width="9.8515625" style="0" bestFit="1" customWidth="1"/>
    <col min="5394" max="5396" width="2.57421875" style="0" bestFit="1" customWidth="1"/>
    <col min="5634" max="5634" width="28.140625" style="0" customWidth="1"/>
    <col min="5635" max="5637" width="2.57421875" style="0" bestFit="1" customWidth="1"/>
    <col min="5639" max="5639" width="9.8515625" style="0" bestFit="1" customWidth="1"/>
    <col min="5640" max="5642" width="2.57421875" style="0" bestFit="1" customWidth="1"/>
    <col min="5644" max="5644" width="9.8515625" style="0" bestFit="1" customWidth="1"/>
    <col min="5645" max="5647" width="2.57421875" style="0" bestFit="1" customWidth="1"/>
    <col min="5649" max="5649" width="9.8515625" style="0" bestFit="1" customWidth="1"/>
    <col min="5650" max="5652" width="2.57421875" style="0" bestFit="1" customWidth="1"/>
    <col min="5890" max="5890" width="28.140625" style="0" customWidth="1"/>
    <col min="5891" max="5893" width="2.57421875" style="0" bestFit="1" customWidth="1"/>
    <col min="5895" max="5895" width="9.8515625" style="0" bestFit="1" customWidth="1"/>
    <col min="5896" max="5898" width="2.57421875" style="0" bestFit="1" customWidth="1"/>
    <col min="5900" max="5900" width="9.8515625" style="0" bestFit="1" customWidth="1"/>
    <col min="5901" max="5903" width="2.57421875" style="0" bestFit="1" customWidth="1"/>
    <col min="5905" max="5905" width="9.8515625" style="0" bestFit="1" customWidth="1"/>
    <col min="5906" max="5908" width="2.57421875" style="0" bestFit="1" customWidth="1"/>
    <col min="6146" max="6146" width="28.140625" style="0" customWidth="1"/>
    <col min="6147" max="6149" width="2.57421875" style="0" bestFit="1" customWidth="1"/>
    <col min="6151" max="6151" width="9.8515625" style="0" bestFit="1" customWidth="1"/>
    <col min="6152" max="6154" width="2.57421875" style="0" bestFit="1" customWidth="1"/>
    <col min="6156" max="6156" width="9.8515625" style="0" bestFit="1" customWidth="1"/>
    <col min="6157" max="6159" width="2.57421875" style="0" bestFit="1" customWidth="1"/>
    <col min="6161" max="6161" width="9.8515625" style="0" bestFit="1" customWidth="1"/>
    <col min="6162" max="6164" width="2.57421875" style="0" bestFit="1" customWidth="1"/>
    <col min="6402" max="6402" width="28.140625" style="0" customWidth="1"/>
    <col min="6403" max="6405" width="2.57421875" style="0" bestFit="1" customWidth="1"/>
    <col min="6407" max="6407" width="9.8515625" style="0" bestFit="1" customWidth="1"/>
    <col min="6408" max="6410" width="2.57421875" style="0" bestFit="1" customWidth="1"/>
    <col min="6412" max="6412" width="9.8515625" style="0" bestFit="1" customWidth="1"/>
    <col min="6413" max="6415" width="2.57421875" style="0" bestFit="1" customWidth="1"/>
    <col min="6417" max="6417" width="9.8515625" style="0" bestFit="1" customWidth="1"/>
    <col min="6418" max="6420" width="2.57421875" style="0" bestFit="1" customWidth="1"/>
    <col min="6658" max="6658" width="28.140625" style="0" customWidth="1"/>
    <col min="6659" max="6661" width="2.57421875" style="0" bestFit="1" customWidth="1"/>
    <col min="6663" max="6663" width="9.8515625" style="0" bestFit="1" customWidth="1"/>
    <col min="6664" max="6666" width="2.57421875" style="0" bestFit="1" customWidth="1"/>
    <col min="6668" max="6668" width="9.8515625" style="0" bestFit="1" customWidth="1"/>
    <col min="6669" max="6671" width="2.57421875" style="0" bestFit="1" customWidth="1"/>
    <col min="6673" max="6673" width="9.8515625" style="0" bestFit="1" customWidth="1"/>
    <col min="6674" max="6676" width="2.57421875" style="0" bestFit="1" customWidth="1"/>
    <col min="6914" max="6914" width="28.140625" style="0" customWidth="1"/>
    <col min="6915" max="6917" width="2.57421875" style="0" bestFit="1" customWidth="1"/>
    <col min="6919" max="6919" width="9.8515625" style="0" bestFit="1" customWidth="1"/>
    <col min="6920" max="6922" width="2.57421875" style="0" bestFit="1" customWidth="1"/>
    <col min="6924" max="6924" width="9.8515625" style="0" bestFit="1" customWidth="1"/>
    <col min="6925" max="6927" width="2.57421875" style="0" bestFit="1" customWidth="1"/>
    <col min="6929" max="6929" width="9.8515625" style="0" bestFit="1" customWidth="1"/>
    <col min="6930" max="6932" width="2.57421875" style="0" bestFit="1" customWidth="1"/>
    <col min="7170" max="7170" width="28.140625" style="0" customWidth="1"/>
    <col min="7171" max="7173" width="2.57421875" style="0" bestFit="1" customWidth="1"/>
    <col min="7175" max="7175" width="9.8515625" style="0" bestFit="1" customWidth="1"/>
    <col min="7176" max="7178" width="2.57421875" style="0" bestFit="1" customWidth="1"/>
    <col min="7180" max="7180" width="9.8515625" style="0" bestFit="1" customWidth="1"/>
    <col min="7181" max="7183" width="2.57421875" style="0" bestFit="1" customWidth="1"/>
    <col min="7185" max="7185" width="9.8515625" style="0" bestFit="1" customWidth="1"/>
    <col min="7186" max="7188" width="2.57421875" style="0" bestFit="1" customWidth="1"/>
    <col min="7426" max="7426" width="28.140625" style="0" customWidth="1"/>
    <col min="7427" max="7429" width="2.57421875" style="0" bestFit="1" customWidth="1"/>
    <col min="7431" max="7431" width="9.8515625" style="0" bestFit="1" customWidth="1"/>
    <col min="7432" max="7434" width="2.57421875" style="0" bestFit="1" customWidth="1"/>
    <col min="7436" max="7436" width="9.8515625" style="0" bestFit="1" customWidth="1"/>
    <col min="7437" max="7439" width="2.57421875" style="0" bestFit="1" customWidth="1"/>
    <col min="7441" max="7441" width="9.8515625" style="0" bestFit="1" customWidth="1"/>
    <col min="7442" max="7444" width="2.57421875" style="0" bestFit="1" customWidth="1"/>
    <col min="7682" max="7682" width="28.140625" style="0" customWidth="1"/>
    <col min="7683" max="7685" width="2.57421875" style="0" bestFit="1" customWidth="1"/>
    <col min="7687" max="7687" width="9.8515625" style="0" bestFit="1" customWidth="1"/>
    <col min="7688" max="7690" width="2.57421875" style="0" bestFit="1" customWidth="1"/>
    <col min="7692" max="7692" width="9.8515625" style="0" bestFit="1" customWidth="1"/>
    <col min="7693" max="7695" width="2.57421875" style="0" bestFit="1" customWidth="1"/>
    <col min="7697" max="7697" width="9.8515625" style="0" bestFit="1" customWidth="1"/>
    <col min="7698" max="7700" width="2.57421875" style="0" bestFit="1" customWidth="1"/>
    <col min="7938" max="7938" width="28.140625" style="0" customWidth="1"/>
    <col min="7939" max="7941" width="2.57421875" style="0" bestFit="1" customWidth="1"/>
    <col min="7943" max="7943" width="9.8515625" style="0" bestFit="1" customWidth="1"/>
    <col min="7944" max="7946" width="2.57421875" style="0" bestFit="1" customWidth="1"/>
    <col min="7948" max="7948" width="9.8515625" style="0" bestFit="1" customWidth="1"/>
    <col min="7949" max="7951" width="2.57421875" style="0" bestFit="1" customWidth="1"/>
    <col min="7953" max="7953" width="9.8515625" style="0" bestFit="1" customWidth="1"/>
    <col min="7954" max="7956" width="2.57421875" style="0" bestFit="1" customWidth="1"/>
    <col min="8194" max="8194" width="28.140625" style="0" customWidth="1"/>
    <col min="8195" max="8197" width="2.57421875" style="0" bestFit="1" customWidth="1"/>
    <col min="8199" max="8199" width="9.8515625" style="0" bestFit="1" customWidth="1"/>
    <col min="8200" max="8202" width="2.57421875" style="0" bestFit="1" customWidth="1"/>
    <col min="8204" max="8204" width="9.8515625" style="0" bestFit="1" customWidth="1"/>
    <col min="8205" max="8207" width="2.57421875" style="0" bestFit="1" customWidth="1"/>
    <col min="8209" max="8209" width="9.8515625" style="0" bestFit="1" customWidth="1"/>
    <col min="8210" max="8212" width="2.57421875" style="0" bestFit="1" customWidth="1"/>
    <col min="8450" max="8450" width="28.140625" style="0" customWidth="1"/>
    <col min="8451" max="8453" width="2.57421875" style="0" bestFit="1" customWidth="1"/>
    <col min="8455" max="8455" width="9.8515625" style="0" bestFit="1" customWidth="1"/>
    <col min="8456" max="8458" width="2.57421875" style="0" bestFit="1" customWidth="1"/>
    <col min="8460" max="8460" width="9.8515625" style="0" bestFit="1" customWidth="1"/>
    <col min="8461" max="8463" width="2.57421875" style="0" bestFit="1" customWidth="1"/>
    <col min="8465" max="8465" width="9.8515625" style="0" bestFit="1" customWidth="1"/>
    <col min="8466" max="8468" width="2.57421875" style="0" bestFit="1" customWidth="1"/>
    <col min="8706" max="8706" width="28.140625" style="0" customWidth="1"/>
    <col min="8707" max="8709" width="2.57421875" style="0" bestFit="1" customWidth="1"/>
    <col min="8711" max="8711" width="9.8515625" style="0" bestFit="1" customWidth="1"/>
    <col min="8712" max="8714" width="2.57421875" style="0" bestFit="1" customWidth="1"/>
    <col min="8716" max="8716" width="9.8515625" style="0" bestFit="1" customWidth="1"/>
    <col min="8717" max="8719" width="2.57421875" style="0" bestFit="1" customWidth="1"/>
    <col min="8721" max="8721" width="9.8515625" style="0" bestFit="1" customWidth="1"/>
    <col min="8722" max="8724" width="2.57421875" style="0" bestFit="1" customWidth="1"/>
    <col min="8962" max="8962" width="28.140625" style="0" customWidth="1"/>
    <col min="8963" max="8965" width="2.57421875" style="0" bestFit="1" customWidth="1"/>
    <col min="8967" max="8967" width="9.8515625" style="0" bestFit="1" customWidth="1"/>
    <col min="8968" max="8970" width="2.57421875" style="0" bestFit="1" customWidth="1"/>
    <col min="8972" max="8972" width="9.8515625" style="0" bestFit="1" customWidth="1"/>
    <col min="8973" max="8975" width="2.57421875" style="0" bestFit="1" customWidth="1"/>
    <col min="8977" max="8977" width="9.8515625" style="0" bestFit="1" customWidth="1"/>
    <col min="8978" max="8980" width="2.57421875" style="0" bestFit="1" customWidth="1"/>
    <col min="9218" max="9218" width="28.140625" style="0" customWidth="1"/>
    <col min="9219" max="9221" width="2.57421875" style="0" bestFit="1" customWidth="1"/>
    <col min="9223" max="9223" width="9.8515625" style="0" bestFit="1" customWidth="1"/>
    <col min="9224" max="9226" width="2.57421875" style="0" bestFit="1" customWidth="1"/>
    <col min="9228" max="9228" width="9.8515625" style="0" bestFit="1" customWidth="1"/>
    <col min="9229" max="9231" width="2.57421875" style="0" bestFit="1" customWidth="1"/>
    <col min="9233" max="9233" width="9.8515625" style="0" bestFit="1" customWidth="1"/>
    <col min="9234" max="9236" width="2.57421875" style="0" bestFit="1" customWidth="1"/>
    <col min="9474" max="9474" width="28.140625" style="0" customWidth="1"/>
    <col min="9475" max="9477" width="2.57421875" style="0" bestFit="1" customWidth="1"/>
    <col min="9479" max="9479" width="9.8515625" style="0" bestFit="1" customWidth="1"/>
    <col min="9480" max="9482" width="2.57421875" style="0" bestFit="1" customWidth="1"/>
    <col min="9484" max="9484" width="9.8515625" style="0" bestFit="1" customWidth="1"/>
    <col min="9485" max="9487" width="2.57421875" style="0" bestFit="1" customWidth="1"/>
    <col min="9489" max="9489" width="9.8515625" style="0" bestFit="1" customWidth="1"/>
    <col min="9490" max="9492" width="2.57421875" style="0" bestFit="1" customWidth="1"/>
    <col min="9730" max="9730" width="28.140625" style="0" customWidth="1"/>
    <col min="9731" max="9733" width="2.57421875" style="0" bestFit="1" customWidth="1"/>
    <col min="9735" max="9735" width="9.8515625" style="0" bestFit="1" customWidth="1"/>
    <col min="9736" max="9738" width="2.57421875" style="0" bestFit="1" customWidth="1"/>
    <col min="9740" max="9740" width="9.8515625" style="0" bestFit="1" customWidth="1"/>
    <col min="9741" max="9743" width="2.57421875" style="0" bestFit="1" customWidth="1"/>
    <col min="9745" max="9745" width="9.8515625" style="0" bestFit="1" customWidth="1"/>
    <col min="9746" max="9748" width="2.57421875" style="0" bestFit="1" customWidth="1"/>
    <col min="9986" max="9986" width="28.140625" style="0" customWidth="1"/>
    <col min="9987" max="9989" width="2.57421875" style="0" bestFit="1" customWidth="1"/>
    <col min="9991" max="9991" width="9.8515625" style="0" bestFit="1" customWidth="1"/>
    <col min="9992" max="9994" width="2.57421875" style="0" bestFit="1" customWidth="1"/>
    <col min="9996" max="9996" width="9.8515625" style="0" bestFit="1" customWidth="1"/>
    <col min="9997" max="9999" width="2.57421875" style="0" bestFit="1" customWidth="1"/>
    <col min="10001" max="10001" width="9.8515625" style="0" bestFit="1" customWidth="1"/>
    <col min="10002" max="10004" width="2.57421875" style="0" bestFit="1" customWidth="1"/>
    <col min="10242" max="10242" width="28.140625" style="0" customWidth="1"/>
    <col min="10243" max="10245" width="2.57421875" style="0" bestFit="1" customWidth="1"/>
    <col min="10247" max="10247" width="9.8515625" style="0" bestFit="1" customWidth="1"/>
    <col min="10248" max="10250" width="2.57421875" style="0" bestFit="1" customWidth="1"/>
    <col min="10252" max="10252" width="9.8515625" style="0" bestFit="1" customWidth="1"/>
    <col min="10253" max="10255" width="2.57421875" style="0" bestFit="1" customWidth="1"/>
    <col min="10257" max="10257" width="9.8515625" style="0" bestFit="1" customWidth="1"/>
    <col min="10258" max="10260" width="2.57421875" style="0" bestFit="1" customWidth="1"/>
    <col min="10498" max="10498" width="28.140625" style="0" customWidth="1"/>
    <col min="10499" max="10501" width="2.57421875" style="0" bestFit="1" customWidth="1"/>
    <col min="10503" max="10503" width="9.8515625" style="0" bestFit="1" customWidth="1"/>
    <col min="10504" max="10506" width="2.57421875" style="0" bestFit="1" customWidth="1"/>
    <col min="10508" max="10508" width="9.8515625" style="0" bestFit="1" customWidth="1"/>
    <col min="10509" max="10511" width="2.57421875" style="0" bestFit="1" customWidth="1"/>
    <col min="10513" max="10513" width="9.8515625" style="0" bestFit="1" customWidth="1"/>
    <col min="10514" max="10516" width="2.57421875" style="0" bestFit="1" customWidth="1"/>
    <col min="10754" max="10754" width="28.140625" style="0" customWidth="1"/>
    <col min="10755" max="10757" width="2.57421875" style="0" bestFit="1" customWidth="1"/>
    <col min="10759" max="10759" width="9.8515625" style="0" bestFit="1" customWidth="1"/>
    <col min="10760" max="10762" width="2.57421875" style="0" bestFit="1" customWidth="1"/>
    <col min="10764" max="10764" width="9.8515625" style="0" bestFit="1" customWidth="1"/>
    <col min="10765" max="10767" width="2.57421875" style="0" bestFit="1" customWidth="1"/>
    <col min="10769" max="10769" width="9.8515625" style="0" bestFit="1" customWidth="1"/>
    <col min="10770" max="10772" width="2.57421875" style="0" bestFit="1" customWidth="1"/>
    <col min="11010" max="11010" width="28.140625" style="0" customWidth="1"/>
    <col min="11011" max="11013" width="2.57421875" style="0" bestFit="1" customWidth="1"/>
    <col min="11015" max="11015" width="9.8515625" style="0" bestFit="1" customWidth="1"/>
    <col min="11016" max="11018" width="2.57421875" style="0" bestFit="1" customWidth="1"/>
    <col min="11020" max="11020" width="9.8515625" style="0" bestFit="1" customWidth="1"/>
    <col min="11021" max="11023" width="2.57421875" style="0" bestFit="1" customWidth="1"/>
    <col min="11025" max="11025" width="9.8515625" style="0" bestFit="1" customWidth="1"/>
    <col min="11026" max="11028" width="2.57421875" style="0" bestFit="1" customWidth="1"/>
    <col min="11266" max="11266" width="28.140625" style="0" customWidth="1"/>
    <col min="11267" max="11269" width="2.57421875" style="0" bestFit="1" customWidth="1"/>
    <col min="11271" max="11271" width="9.8515625" style="0" bestFit="1" customWidth="1"/>
    <col min="11272" max="11274" width="2.57421875" style="0" bestFit="1" customWidth="1"/>
    <col min="11276" max="11276" width="9.8515625" style="0" bestFit="1" customWidth="1"/>
    <col min="11277" max="11279" width="2.57421875" style="0" bestFit="1" customWidth="1"/>
    <col min="11281" max="11281" width="9.8515625" style="0" bestFit="1" customWidth="1"/>
    <col min="11282" max="11284" width="2.57421875" style="0" bestFit="1" customWidth="1"/>
    <col min="11522" max="11522" width="28.140625" style="0" customWidth="1"/>
    <col min="11523" max="11525" width="2.57421875" style="0" bestFit="1" customWidth="1"/>
    <col min="11527" max="11527" width="9.8515625" style="0" bestFit="1" customWidth="1"/>
    <col min="11528" max="11530" width="2.57421875" style="0" bestFit="1" customWidth="1"/>
    <col min="11532" max="11532" width="9.8515625" style="0" bestFit="1" customWidth="1"/>
    <col min="11533" max="11535" width="2.57421875" style="0" bestFit="1" customWidth="1"/>
    <col min="11537" max="11537" width="9.8515625" style="0" bestFit="1" customWidth="1"/>
    <col min="11538" max="11540" width="2.57421875" style="0" bestFit="1" customWidth="1"/>
    <col min="11778" max="11778" width="28.140625" style="0" customWidth="1"/>
    <col min="11779" max="11781" width="2.57421875" style="0" bestFit="1" customWidth="1"/>
    <col min="11783" max="11783" width="9.8515625" style="0" bestFit="1" customWidth="1"/>
    <col min="11784" max="11786" width="2.57421875" style="0" bestFit="1" customWidth="1"/>
    <col min="11788" max="11788" width="9.8515625" style="0" bestFit="1" customWidth="1"/>
    <col min="11789" max="11791" width="2.57421875" style="0" bestFit="1" customWidth="1"/>
    <col min="11793" max="11793" width="9.8515625" style="0" bestFit="1" customWidth="1"/>
    <col min="11794" max="11796" width="2.57421875" style="0" bestFit="1" customWidth="1"/>
    <col min="12034" max="12034" width="28.140625" style="0" customWidth="1"/>
    <col min="12035" max="12037" width="2.57421875" style="0" bestFit="1" customWidth="1"/>
    <col min="12039" max="12039" width="9.8515625" style="0" bestFit="1" customWidth="1"/>
    <col min="12040" max="12042" width="2.57421875" style="0" bestFit="1" customWidth="1"/>
    <col min="12044" max="12044" width="9.8515625" style="0" bestFit="1" customWidth="1"/>
    <col min="12045" max="12047" width="2.57421875" style="0" bestFit="1" customWidth="1"/>
    <col min="12049" max="12049" width="9.8515625" style="0" bestFit="1" customWidth="1"/>
    <col min="12050" max="12052" width="2.57421875" style="0" bestFit="1" customWidth="1"/>
    <col min="12290" max="12290" width="28.140625" style="0" customWidth="1"/>
    <col min="12291" max="12293" width="2.57421875" style="0" bestFit="1" customWidth="1"/>
    <col min="12295" max="12295" width="9.8515625" style="0" bestFit="1" customWidth="1"/>
    <col min="12296" max="12298" width="2.57421875" style="0" bestFit="1" customWidth="1"/>
    <col min="12300" max="12300" width="9.8515625" style="0" bestFit="1" customWidth="1"/>
    <col min="12301" max="12303" width="2.57421875" style="0" bestFit="1" customWidth="1"/>
    <col min="12305" max="12305" width="9.8515625" style="0" bestFit="1" customWidth="1"/>
    <col min="12306" max="12308" width="2.57421875" style="0" bestFit="1" customWidth="1"/>
    <col min="12546" max="12546" width="28.140625" style="0" customWidth="1"/>
    <col min="12547" max="12549" width="2.57421875" style="0" bestFit="1" customWidth="1"/>
    <col min="12551" max="12551" width="9.8515625" style="0" bestFit="1" customWidth="1"/>
    <col min="12552" max="12554" width="2.57421875" style="0" bestFit="1" customWidth="1"/>
    <col min="12556" max="12556" width="9.8515625" style="0" bestFit="1" customWidth="1"/>
    <col min="12557" max="12559" width="2.57421875" style="0" bestFit="1" customWidth="1"/>
    <col min="12561" max="12561" width="9.8515625" style="0" bestFit="1" customWidth="1"/>
    <col min="12562" max="12564" width="2.57421875" style="0" bestFit="1" customWidth="1"/>
    <col min="12802" max="12802" width="28.140625" style="0" customWidth="1"/>
    <col min="12803" max="12805" width="2.57421875" style="0" bestFit="1" customWidth="1"/>
    <col min="12807" max="12807" width="9.8515625" style="0" bestFit="1" customWidth="1"/>
    <col min="12808" max="12810" width="2.57421875" style="0" bestFit="1" customWidth="1"/>
    <col min="12812" max="12812" width="9.8515625" style="0" bestFit="1" customWidth="1"/>
    <col min="12813" max="12815" width="2.57421875" style="0" bestFit="1" customWidth="1"/>
    <col min="12817" max="12817" width="9.8515625" style="0" bestFit="1" customWidth="1"/>
    <col min="12818" max="12820" width="2.57421875" style="0" bestFit="1" customWidth="1"/>
    <col min="13058" max="13058" width="28.140625" style="0" customWidth="1"/>
    <col min="13059" max="13061" width="2.57421875" style="0" bestFit="1" customWidth="1"/>
    <col min="13063" max="13063" width="9.8515625" style="0" bestFit="1" customWidth="1"/>
    <col min="13064" max="13066" width="2.57421875" style="0" bestFit="1" customWidth="1"/>
    <col min="13068" max="13068" width="9.8515625" style="0" bestFit="1" customWidth="1"/>
    <col min="13069" max="13071" width="2.57421875" style="0" bestFit="1" customWidth="1"/>
    <col min="13073" max="13073" width="9.8515625" style="0" bestFit="1" customWidth="1"/>
    <col min="13074" max="13076" width="2.57421875" style="0" bestFit="1" customWidth="1"/>
    <col min="13314" max="13314" width="28.140625" style="0" customWidth="1"/>
    <col min="13315" max="13317" width="2.57421875" style="0" bestFit="1" customWidth="1"/>
    <col min="13319" max="13319" width="9.8515625" style="0" bestFit="1" customWidth="1"/>
    <col min="13320" max="13322" width="2.57421875" style="0" bestFit="1" customWidth="1"/>
    <col min="13324" max="13324" width="9.8515625" style="0" bestFit="1" customWidth="1"/>
    <col min="13325" max="13327" width="2.57421875" style="0" bestFit="1" customWidth="1"/>
    <col min="13329" max="13329" width="9.8515625" style="0" bestFit="1" customWidth="1"/>
    <col min="13330" max="13332" width="2.57421875" style="0" bestFit="1" customWidth="1"/>
    <col min="13570" max="13570" width="28.140625" style="0" customWidth="1"/>
    <col min="13571" max="13573" width="2.57421875" style="0" bestFit="1" customWidth="1"/>
    <col min="13575" max="13575" width="9.8515625" style="0" bestFit="1" customWidth="1"/>
    <col min="13576" max="13578" width="2.57421875" style="0" bestFit="1" customWidth="1"/>
    <col min="13580" max="13580" width="9.8515625" style="0" bestFit="1" customWidth="1"/>
    <col min="13581" max="13583" width="2.57421875" style="0" bestFit="1" customWidth="1"/>
    <col min="13585" max="13585" width="9.8515625" style="0" bestFit="1" customWidth="1"/>
    <col min="13586" max="13588" width="2.57421875" style="0" bestFit="1" customWidth="1"/>
    <col min="13826" max="13826" width="28.140625" style="0" customWidth="1"/>
    <col min="13827" max="13829" width="2.57421875" style="0" bestFit="1" customWidth="1"/>
    <col min="13831" max="13831" width="9.8515625" style="0" bestFit="1" customWidth="1"/>
    <col min="13832" max="13834" width="2.57421875" style="0" bestFit="1" customWidth="1"/>
    <col min="13836" max="13836" width="9.8515625" style="0" bestFit="1" customWidth="1"/>
    <col min="13837" max="13839" width="2.57421875" style="0" bestFit="1" customWidth="1"/>
    <col min="13841" max="13841" width="9.8515625" style="0" bestFit="1" customWidth="1"/>
    <col min="13842" max="13844" width="2.57421875" style="0" bestFit="1" customWidth="1"/>
    <col min="14082" max="14082" width="28.140625" style="0" customWidth="1"/>
    <col min="14083" max="14085" width="2.57421875" style="0" bestFit="1" customWidth="1"/>
    <col min="14087" max="14087" width="9.8515625" style="0" bestFit="1" customWidth="1"/>
    <col min="14088" max="14090" width="2.57421875" style="0" bestFit="1" customWidth="1"/>
    <col min="14092" max="14092" width="9.8515625" style="0" bestFit="1" customWidth="1"/>
    <col min="14093" max="14095" width="2.57421875" style="0" bestFit="1" customWidth="1"/>
    <col min="14097" max="14097" width="9.8515625" style="0" bestFit="1" customWidth="1"/>
    <col min="14098" max="14100" width="2.57421875" style="0" bestFit="1" customWidth="1"/>
    <col min="14338" max="14338" width="28.140625" style="0" customWidth="1"/>
    <col min="14339" max="14341" width="2.57421875" style="0" bestFit="1" customWidth="1"/>
    <col min="14343" max="14343" width="9.8515625" style="0" bestFit="1" customWidth="1"/>
    <col min="14344" max="14346" width="2.57421875" style="0" bestFit="1" customWidth="1"/>
    <col min="14348" max="14348" width="9.8515625" style="0" bestFit="1" customWidth="1"/>
    <col min="14349" max="14351" width="2.57421875" style="0" bestFit="1" customWidth="1"/>
    <col min="14353" max="14353" width="9.8515625" style="0" bestFit="1" customWidth="1"/>
    <col min="14354" max="14356" width="2.57421875" style="0" bestFit="1" customWidth="1"/>
    <col min="14594" max="14594" width="28.140625" style="0" customWidth="1"/>
    <col min="14595" max="14597" width="2.57421875" style="0" bestFit="1" customWidth="1"/>
    <col min="14599" max="14599" width="9.8515625" style="0" bestFit="1" customWidth="1"/>
    <col min="14600" max="14602" width="2.57421875" style="0" bestFit="1" customWidth="1"/>
    <col min="14604" max="14604" width="9.8515625" style="0" bestFit="1" customWidth="1"/>
    <col min="14605" max="14607" width="2.57421875" style="0" bestFit="1" customWidth="1"/>
    <col min="14609" max="14609" width="9.8515625" style="0" bestFit="1" customWidth="1"/>
    <col min="14610" max="14612" width="2.57421875" style="0" bestFit="1" customWidth="1"/>
    <col min="14850" max="14850" width="28.140625" style="0" customWidth="1"/>
    <col min="14851" max="14853" width="2.57421875" style="0" bestFit="1" customWidth="1"/>
    <col min="14855" max="14855" width="9.8515625" style="0" bestFit="1" customWidth="1"/>
    <col min="14856" max="14858" width="2.57421875" style="0" bestFit="1" customWidth="1"/>
    <col min="14860" max="14860" width="9.8515625" style="0" bestFit="1" customWidth="1"/>
    <col min="14861" max="14863" width="2.57421875" style="0" bestFit="1" customWidth="1"/>
    <col min="14865" max="14865" width="9.8515625" style="0" bestFit="1" customWidth="1"/>
    <col min="14866" max="14868" width="2.57421875" style="0" bestFit="1" customWidth="1"/>
    <col min="15106" max="15106" width="28.140625" style="0" customWidth="1"/>
    <col min="15107" max="15109" width="2.57421875" style="0" bestFit="1" customWidth="1"/>
    <col min="15111" max="15111" width="9.8515625" style="0" bestFit="1" customWidth="1"/>
    <col min="15112" max="15114" width="2.57421875" style="0" bestFit="1" customWidth="1"/>
    <col min="15116" max="15116" width="9.8515625" style="0" bestFit="1" customWidth="1"/>
    <col min="15117" max="15119" width="2.57421875" style="0" bestFit="1" customWidth="1"/>
    <col min="15121" max="15121" width="9.8515625" style="0" bestFit="1" customWidth="1"/>
    <col min="15122" max="15124" width="2.57421875" style="0" bestFit="1" customWidth="1"/>
    <col min="15362" max="15362" width="28.140625" style="0" customWidth="1"/>
    <col min="15363" max="15365" width="2.57421875" style="0" bestFit="1" customWidth="1"/>
    <col min="15367" max="15367" width="9.8515625" style="0" bestFit="1" customWidth="1"/>
    <col min="15368" max="15370" width="2.57421875" style="0" bestFit="1" customWidth="1"/>
    <col min="15372" max="15372" width="9.8515625" style="0" bestFit="1" customWidth="1"/>
    <col min="15373" max="15375" width="2.57421875" style="0" bestFit="1" customWidth="1"/>
    <col min="15377" max="15377" width="9.8515625" style="0" bestFit="1" customWidth="1"/>
    <col min="15378" max="15380" width="2.57421875" style="0" bestFit="1" customWidth="1"/>
    <col min="15618" max="15618" width="28.140625" style="0" customWidth="1"/>
    <col min="15619" max="15621" width="2.57421875" style="0" bestFit="1" customWidth="1"/>
    <col min="15623" max="15623" width="9.8515625" style="0" bestFit="1" customWidth="1"/>
    <col min="15624" max="15626" width="2.57421875" style="0" bestFit="1" customWidth="1"/>
    <col min="15628" max="15628" width="9.8515625" style="0" bestFit="1" customWidth="1"/>
    <col min="15629" max="15631" width="2.57421875" style="0" bestFit="1" customWidth="1"/>
    <col min="15633" max="15633" width="9.8515625" style="0" bestFit="1" customWidth="1"/>
    <col min="15634" max="15636" width="2.57421875" style="0" bestFit="1" customWidth="1"/>
    <col min="15874" max="15874" width="28.140625" style="0" customWidth="1"/>
    <col min="15875" max="15877" width="2.57421875" style="0" bestFit="1" customWidth="1"/>
    <col min="15879" max="15879" width="9.8515625" style="0" bestFit="1" customWidth="1"/>
    <col min="15880" max="15882" width="2.57421875" style="0" bestFit="1" customWidth="1"/>
    <col min="15884" max="15884" width="9.8515625" style="0" bestFit="1" customWidth="1"/>
    <col min="15885" max="15887" width="2.57421875" style="0" bestFit="1" customWidth="1"/>
    <col min="15889" max="15889" width="9.8515625" style="0" bestFit="1" customWidth="1"/>
    <col min="15890" max="15892" width="2.57421875" style="0" bestFit="1" customWidth="1"/>
    <col min="16130" max="16130" width="28.140625" style="0" customWidth="1"/>
    <col min="16131" max="16133" width="2.57421875" style="0" bestFit="1" customWidth="1"/>
    <col min="16135" max="16135" width="9.8515625" style="0" bestFit="1" customWidth="1"/>
    <col min="16136" max="16138" width="2.57421875" style="0" bestFit="1" customWidth="1"/>
    <col min="16140" max="16140" width="9.8515625" style="0" bestFit="1" customWidth="1"/>
    <col min="16141" max="16143" width="2.57421875" style="0" bestFit="1" customWidth="1"/>
    <col min="16145" max="16145" width="9.8515625" style="0" bestFit="1" customWidth="1"/>
    <col min="16146" max="16148" width="2.57421875" style="0" bestFit="1" customWidth="1"/>
  </cols>
  <sheetData>
    <row r="1" spans="1:20" ht="16.5" thickBot="1">
      <c r="A1" s="25"/>
      <c r="B1" s="81" t="s">
        <v>11</v>
      </c>
      <c r="C1" s="81"/>
      <c r="D1" s="81"/>
      <c r="E1" s="81"/>
      <c r="F1" s="29"/>
      <c r="G1" s="81" t="s">
        <v>12</v>
      </c>
      <c r="H1" s="81"/>
      <c r="I1" s="81"/>
      <c r="J1" s="81"/>
      <c r="K1" s="29"/>
      <c r="L1" s="81" t="s">
        <v>13</v>
      </c>
      <c r="M1" s="81"/>
      <c r="N1" s="81"/>
      <c r="O1" s="81"/>
      <c r="P1" s="29"/>
      <c r="Q1" s="81" t="s">
        <v>14</v>
      </c>
      <c r="R1" s="81"/>
      <c r="S1" s="81"/>
      <c r="T1" s="82"/>
    </row>
    <row r="2" spans="1:20" s="37" customFormat="1" ht="12.75">
      <c r="A2" s="34">
        <v>1</v>
      </c>
      <c r="B2" s="35" t="s">
        <v>21</v>
      </c>
      <c r="C2" s="64"/>
      <c r="D2" s="64"/>
      <c r="E2" s="64"/>
      <c r="Q2" s="38"/>
      <c r="R2" s="38"/>
      <c r="S2" s="38"/>
      <c r="T2" s="39"/>
    </row>
    <row r="3" spans="1:20" s="37" customFormat="1" ht="12.75">
      <c r="A3" s="40">
        <v>2</v>
      </c>
      <c r="B3" s="41" t="s">
        <v>37</v>
      </c>
      <c r="C3" s="65"/>
      <c r="D3" s="65"/>
      <c r="E3" s="65"/>
      <c r="G3" s="37" t="str">
        <f>B2</f>
        <v>A.Löw/A.Last</v>
      </c>
      <c r="H3" s="66">
        <v>6</v>
      </c>
      <c r="I3" s="66">
        <v>6</v>
      </c>
      <c r="J3" s="66">
        <v>0</v>
      </c>
      <c r="Q3" s="38"/>
      <c r="R3" s="38"/>
      <c r="S3" s="38"/>
      <c r="T3" s="39"/>
    </row>
    <row r="4" spans="1:20" s="37" customFormat="1" ht="12.75">
      <c r="A4" s="34">
        <v>3</v>
      </c>
      <c r="B4" s="44" t="s">
        <v>22</v>
      </c>
      <c r="C4" s="66"/>
      <c r="D4" s="66"/>
      <c r="E4" s="66"/>
      <c r="G4" s="37" t="s">
        <v>22</v>
      </c>
      <c r="H4" s="66">
        <v>4</v>
      </c>
      <c r="I4" s="66">
        <v>3</v>
      </c>
      <c r="J4" s="66">
        <v>0</v>
      </c>
      <c r="Q4" s="38"/>
      <c r="R4" s="38"/>
      <c r="S4" s="38"/>
      <c r="T4" s="39"/>
    </row>
    <row r="5" spans="1:20" s="37" customFormat="1" ht="12.75">
      <c r="A5" s="40">
        <v>4</v>
      </c>
      <c r="B5" s="41" t="s">
        <v>37</v>
      </c>
      <c r="C5" s="65"/>
      <c r="D5" s="65"/>
      <c r="E5" s="65"/>
      <c r="F5" s="45"/>
      <c r="G5" s="45"/>
      <c r="H5" s="45"/>
      <c r="I5" s="45"/>
      <c r="J5" s="45"/>
      <c r="L5" s="37" t="str">
        <f>G3</f>
        <v>A.Löw/A.Last</v>
      </c>
      <c r="M5" s="67">
        <v>6</v>
      </c>
      <c r="N5" s="67">
        <v>7</v>
      </c>
      <c r="O5" s="67">
        <v>0</v>
      </c>
      <c r="Q5" s="38"/>
      <c r="R5" s="38"/>
      <c r="S5" s="38"/>
      <c r="T5" s="39"/>
    </row>
    <row r="6" spans="1:20" s="37" customFormat="1" ht="12.75">
      <c r="A6" s="34">
        <v>5</v>
      </c>
      <c r="B6" s="44" t="s">
        <v>39</v>
      </c>
      <c r="C6" s="66"/>
      <c r="D6" s="66"/>
      <c r="E6" s="66"/>
      <c r="L6" s="37" t="str">
        <f>G8</f>
        <v>G.Bull/H.Badermann</v>
      </c>
      <c r="M6" s="67">
        <v>0</v>
      </c>
      <c r="N6" s="67">
        <v>6</v>
      </c>
      <c r="O6" s="67">
        <v>0</v>
      </c>
      <c r="Q6" s="38"/>
      <c r="R6" s="38"/>
      <c r="S6" s="38"/>
      <c r="T6" s="39"/>
    </row>
    <row r="7" spans="1:20" s="37" customFormat="1" ht="12.75">
      <c r="A7" s="40">
        <v>6</v>
      </c>
      <c r="B7" s="41" t="s">
        <v>37</v>
      </c>
      <c r="C7" s="65"/>
      <c r="D7" s="65"/>
      <c r="E7" s="65"/>
      <c r="G7" s="37" t="str">
        <f>B6</f>
        <v>V.Fischer-N./A.Schlaucher</v>
      </c>
      <c r="H7" s="66">
        <v>6</v>
      </c>
      <c r="I7" s="66">
        <v>3</v>
      </c>
      <c r="J7" s="66">
        <v>0</v>
      </c>
      <c r="Q7" s="38"/>
      <c r="R7" s="38"/>
      <c r="S7" s="38"/>
      <c r="T7" s="39"/>
    </row>
    <row r="8" spans="1:20" s="37" customFormat="1" ht="12.75">
      <c r="A8" s="34">
        <v>7</v>
      </c>
      <c r="B8" s="44" t="s">
        <v>36</v>
      </c>
      <c r="C8" s="66"/>
      <c r="D8" s="66"/>
      <c r="E8" s="66"/>
      <c r="G8" s="37" t="s">
        <v>34</v>
      </c>
      <c r="H8" s="66">
        <v>3</v>
      </c>
      <c r="I8" s="66">
        <v>6</v>
      </c>
      <c r="J8" s="66">
        <v>6</v>
      </c>
      <c r="Q8" s="38"/>
      <c r="R8" s="38"/>
      <c r="S8" s="38"/>
      <c r="T8" s="39"/>
    </row>
    <row r="9" spans="1:20" s="37" customFormat="1" ht="13.5" thickBot="1">
      <c r="A9" s="47">
        <v>8</v>
      </c>
      <c r="B9" s="48" t="s">
        <v>37</v>
      </c>
      <c r="C9" s="68"/>
      <c r="D9" s="68"/>
      <c r="E9" s="68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63" t="str">
        <f>L5</f>
        <v>A.Löw/A.Last</v>
      </c>
      <c r="R9" s="69">
        <v>6</v>
      </c>
      <c r="S9" s="69">
        <v>6</v>
      </c>
      <c r="T9" s="70">
        <v>0</v>
      </c>
    </row>
    <row r="10" spans="1:20" s="37" customFormat="1" ht="12.75">
      <c r="A10" s="34">
        <v>9</v>
      </c>
      <c r="B10" s="44" t="s">
        <v>26</v>
      </c>
      <c r="C10" s="66">
        <v>6</v>
      </c>
      <c r="D10" s="66">
        <v>6</v>
      </c>
      <c r="E10" s="66"/>
      <c r="Q10" s="38" t="str">
        <f>L13</f>
        <v>M.Wacker/G.Körting</v>
      </c>
      <c r="R10" s="71">
        <v>0</v>
      </c>
      <c r="S10" s="71">
        <v>3</v>
      </c>
      <c r="T10" s="72">
        <v>0</v>
      </c>
    </row>
    <row r="11" spans="1:20" s="37" customFormat="1" ht="12.75">
      <c r="A11" s="40">
        <v>10</v>
      </c>
      <c r="B11" s="41" t="s">
        <v>38</v>
      </c>
      <c r="C11" s="65">
        <v>3</v>
      </c>
      <c r="D11" s="65">
        <v>0</v>
      </c>
      <c r="E11" s="65"/>
      <c r="G11" s="37" t="str">
        <f>B10</f>
        <v>M.Wacker/G.Körting</v>
      </c>
      <c r="H11" s="66">
        <v>6</v>
      </c>
      <c r="I11" s="66">
        <v>7</v>
      </c>
      <c r="J11" s="66">
        <v>0</v>
      </c>
      <c r="Q11" s="38"/>
      <c r="R11" s="38"/>
      <c r="S11" s="38"/>
      <c r="T11" s="39"/>
    </row>
    <row r="12" spans="1:20" s="37" customFormat="1" ht="12.75">
      <c r="A12" s="34">
        <v>11</v>
      </c>
      <c r="B12" s="44" t="s">
        <v>37</v>
      </c>
      <c r="C12" s="66"/>
      <c r="D12" s="66"/>
      <c r="E12" s="66"/>
      <c r="G12" s="37" t="s">
        <v>19</v>
      </c>
      <c r="H12" s="66">
        <v>4</v>
      </c>
      <c r="I12" s="66">
        <v>6</v>
      </c>
      <c r="J12" s="66">
        <v>0</v>
      </c>
      <c r="Q12" s="38"/>
      <c r="R12" s="38"/>
      <c r="S12" s="38"/>
      <c r="T12" s="39"/>
    </row>
    <row r="13" spans="1:20" s="37" customFormat="1" ht="12.75">
      <c r="A13" s="40">
        <v>12</v>
      </c>
      <c r="B13" s="41" t="s">
        <v>19</v>
      </c>
      <c r="C13" s="65"/>
      <c r="D13" s="65"/>
      <c r="E13" s="65"/>
      <c r="F13" s="45"/>
      <c r="G13" s="45"/>
      <c r="H13" s="45"/>
      <c r="I13" s="45"/>
      <c r="J13" s="45"/>
      <c r="L13" s="37" t="str">
        <f>G11</f>
        <v>M.Wacker/G.Körting</v>
      </c>
      <c r="M13" s="67">
        <v>6</v>
      </c>
      <c r="N13" s="67">
        <v>6</v>
      </c>
      <c r="O13" s="67">
        <v>10</v>
      </c>
      <c r="Q13" s="38"/>
      <c r="R13" s="38"/>
      <c r="S13" s="38"/>
      <c r="T13" s="39"/>
    </row>
    <row r="14" spans="1:20" s="37" customFormat="1" ht="12.75">
      <c r="A14" s="34">
        <v>13</v>
      </c>
      <c r="B14" s="44" t="s">
        <v>35</v>
      </c>
      <c r="C14" s="66"/>
      <c r="D14" s="66"/>
      <c r="E14" s="66"/>
      <c r="L14" s="37" t="str">
        <f>G16</f>
        <v>D.Steckmeister/M.Haack</v>
      </c>
      <c r="M14" s="67">
        <v>2</v>
      </c>
      <c r="N14" s="67">
        <v>7</v>
      </c>
      <c r="O14" s="67">
        <v>8</v>
      </c>
      <c r="Q14" s="38"/>
      <c r="R14" s="38"/>
      <c r="S14" s="38"/>
      <c r="T14" s="39"/>
    </row>
    <row r="15" spans="1:20" s="37" customFormat="1" ht="12.75">
      <c r="A15" s="40">
        <v>14</v>
      </c>
      <c r="B15" s="41" t="s">
        <v>37</v>
      </c>
      <c r="C15" s="65"/>
      <c r="D15" s="65"/>
      <c r="E15" s="65"/>
      <c r="G15" s="37" t="s">
        <v>35</v>
      </c>
      <c r="H15" s="66">
        <v>5</v>
      </c>
      <c r="I15" s="66">
        <v>3</v>
      </c>
      <c r="J15" s="66">
        <v>0</v>
      </c>
      <c r="Q15" s="38"/>
      <c r="R15" s="38"/>
      <c r="S15" s="38"/>
      <c r="T15" s="39"/>
    </row>
    <row r="16" spans="1:20" s="37" customFormat="1" ht="12.75">
      <c r="A16" s="34">
        <v>15</v>
      </c>
      <c r="B16" s="44" t="s">
        <v>33</v>
      </c>
      <c r="C16" s="66"/>
      <c r="D16" s="66"/>
      <c r="E16" s="66"/>
      <c r="G16" s="37" t="s">
        <v>33</v>
      </c>
      <c r="H16" s="66">
        <v>7</v>
      </c>
      <c r="I16" s="66">
        <v>6</v>
      </c>
      <c r="J16" s="66">
        <v>0</v>
      </c>
      <c r="Q16" s="38"/>
      <c r="R16" s="38"/>
      <c r="S16" s="38"/>
      <c r="T16" s="39"/>
    </row>
    <row r="17" spans="1:20" s="37" customFormat="1" ht="13.5" thickBot="1">
      <c r="A17" s="47">
        <v>16</v>
      </c>
      <c r="B17" s="48" t="s">
        <v>37</v>
      </c>
      <c r="C17" s="68"/>
      <c r="D17" s="68"/>
      <c r="E17" s="68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5"/>
    </row>
    <row r="19" spans="1:5" ht="15">
      <c r="A19" s="28"/>
      <c r="B19" s="27"/>
      <c r="C19" s="30"/>
      <c r="D19" s="30"/>
      <c r="E19" s="30"/>
    </row>
    <row r="20" spans="1:5" ht="15">
      <c r="A20" s="28"/>
      <c r="B20" s="27"/>
      <c r="C20" s="30"/>
      <c r="D20" s="30"/>
      <c r="E20" s="30"/>
    </row>
    <row r="21" spans="1:5" ht="15">
      <c r="A21" s="28"/>
      <c r="B21" s="27"/>
      <c r="C21" s="27"/>
      <c r="D21" s="27"/>
      <c r="E21" s="27"/>
    </row>
    <row r="22" spans="1:5" ht="15">
      <c r="A22" s="28"/>
      <c r="B22" s="27"/>
      <c r="C22" s="30"/>
      <c r="D22" s="30"/>
      <c r="E22" s="30"/>
    </row>
    <row r="23" spans="1:5" ht="15">
      <c r="A23" s="28"/>
      <c r="B23" s="27"/>
      <c r="C23" s="30"/>
      <c r="D23" s="30"/>
      <c r="E23" s="30"/>
    </row>
    <row r="24" spans="1:5" ht="15">
      <c r="A24" s="28"/>
      <c r="B24" s="27"/>
      <c r="C24" s="27"/>
      <c r="D24" s="27"/>
      <c r="E24" s="27"/>
    </row>
    <row r="25" spans="1:5" ht="15">
      <c r="A25" s="28"/>
      <c r="B25" s="27"/>
      <c r="C25" s="30"/>
      <c r="D25" s="30"/>
      <c r="E25" s="30"/>
    </row>
    <row r="26" spans="1:5" ht="15">
      <c r="A26" s="28"/>
      <c r="B26" s="27"/>
      <c r="C26" s="30"/>
      <c r="D26" s="30"/>
      <c r="E26" s="30"/>
    </row>
  </sheetData>
  <mergeCells count="4">
    <mergeCell ref="B1:E1"/>
    <mergeCell ref="G1:J1"/>
    <mergeCell ref="L1:O1"/>
    <mergeCell ref="Q1:T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2010
Mixed 40-50 / B&amp;R&amp;D &amp;T</oddHeader>
    <oddFooter>&amp;C&amp;Z&amp;F&amp;RSeite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zoomScale="75" zoomScalePageLayoutView="75" workbookViewId="0" topLeftCell="A1">
      <selection activeCell="P5" sqref="P5:Q5"/>
    </sheetView>
  </sheetViews>
  <sheetFormatPr defaultColWidth="11.421875" defaultRowHeight="12.75"/>
  <cols>
    <col min="2" max="3" width="25.421875" style="0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s="26" customFormat="1" ht="15.75">
      <c r="A1" s="83">
        <v>1</v>
      </c>
      <c r="B1" s="84" t="s">
        <v>44</v>
      </c>
      <c r="C1" s="85"/>
    </row>
    <row r="2" spans="1:3" s="26" customFormat="1" ht="15.75">
      <c r="A2" s="83">
        <v>2</v>
      </c>
      <c r="B2" s="86" t="s">
        <v>45</v>
      </c>
      <c r="C2" s="85"/>
    </row>
    <row r="3" spans="1:3" s="26" customFormat="1" ht="15.75">
      <c r="A3" s="83">
        <v>3</v>
      </c>
      <c r="B3" s="87" t="s">
        <v>46</v>
      </c>
      <c r="C3" s="85"/>
    </row>
    <row r="4" spans="1:3" s="26" customFormat="1" ht="15.75">
      <c r="A4" s="83">
        <v>4</v>
      </c>
      <c r="B4" s="88" t="s">
        <v>47</v>
      </c>
      <c r="C4" s="85"/>
    </row>
    <row r="5" spans="1:21" s="26" customFormat="1" ht="15.75">
      <c r="A5" s="28"/>
      <c r="B5" s="89"/>
      <c r="C5" s="89"/>
      <c r="D5" s="90" t="s">
        <v>1</v>
      </c>
      <c r="E5" s="90"/>
      <c r="F5" s="90" t="s">
        <v>2</v>
      </c>
      <c r="G5" s="90"/>
      <c r="H5" s="90" t="s">
        <v>3</v>
      </c>
      <c r="I5" s="90"/>
      <c r="P5" s="90" t="s">
        <v>0</v>
      </c>
      <c r="Q5" s="90"/>
      <c r="R5" s="90" t="s">
        <v>5</v>
      </c>
      <c r="S5" s="90"/>
      <c r="T5" s="90" t="s">
        <v>4</v>
      </c>
      <c r="U5" s="90"/>
    </row>
    <row r="6" spans="1:21" s="26" customFormat="1" ht="15.75">
      <c r="A6" s="28">
        <v>1</v>
      </c>
      <c r="B6" s="91" t="str">
        <f>B1</f>
        <v>C.Hannig/D.Scheffler</v>
      </c>
      <c r="C6" s="92" t="str">
        <f>B2</f>
        <v>L.Buckschun/F.Scholle</v>
      </c>
      <c r="D6" s="93"/>
      <c r="E6" s="93"/>
      <c r="F6" s="93"/>
      <c r="G6" s="93"/>
      <c r="H6" s="93"/>
      <c r="I6" s="93"/>
      <c r="J6" s="26">
        <f aca="true" t="shared" si="0" ref="J6:J11">IF(D6&gt;E6,1,0)</f>
        <v>0</v>
      </c>
      <c r="K6" s="26">
        <f aca="true" t="shared" si="1" ref="K6:K11">IF(F6&gt;G6,1,0)</f>
        <v>0</v>
      </c>
      <c r="L6" s="26">
        <f aca="true" t="shared" si="2" ref="L6:L11">IF(H6&gt;I6,1,0)</f>
        <v>0</v>
      </c>
      <c r="M6" s="26">
        <f aca="true" t="shared" si="3" ref="M6:M11">IF(E6&gt;D6,1,0)</f>
        <v>0</v>
      </c>
      <c r="N6" s="26">
        <f aca="true" t="shared" si="4" ref="N6:N11">IF(G6&gt;F6,1,0)</f>
        <v>0</v>
      </c>
      <c r="O6" s="26">
        <f aca="true" t="shared" si="5" ref="O6:O11">IF(I6&gt;H6,1,0)</f>
        <v>0</v>
      </c>
      <c r="P6" s="93">
        <f aca="true" t="shared" si="6" ref="P6:P11">SUM(J6:L6)</f>
        <v>0</v>
      </c>
      <c r="Q6" s="93">
        <f aca="true" t="shared" si="7" ref="Q6:Q11">SUM(M6:O6)</f>
        <v>0</v>
      </c>
      <c r="R6" s="93">
        <f aca="true" t="shared" si="8" ref="R6:S11">SUM(D6,F6,H6)</f>
        <v>0</v>
      </c>
      <c r="S6" s="93">
        <f t="shared" si="8"/>
        <v>0</v>
      </c>
      <c r="T6" s="93">
        <f aca="true" t="shared" si="9" ref="T6:T11">IF(P6&gt;Q6,2,0)</f>
        <v>0</v>
      </c>
      <c r="U6" s="93">
        <f aca="true" t="shared" si="10" ref="U6:U11">IF(Q6&gt;P6,2,0)</f>
        <v>0</v>
      </c>
    </row>
    <row r="7" spans="1:21" s="26" customFormat="1" ht="15.75">
      <c r="A7" s="28">
        <v>2</v>
      </c>
      <c r="B7" s="94" t="str">
        <f>B3</f>
        <v>M.Rupertus/F.Adomat</v>
      </c>
      <c r="C7" s="95" t="str">
        <f>B4</f>
        <v>J.Rupertus/S.Jungclaus</v>
      </c>
      <c r="D7" s="93">
        <v>7</v>
      </c>
      <c r="E7" s="93">
        <v>6</v>
      </c>
      <c r="F7" s="93">
        <v>1</v>
      </c>
      <c r="G7" s="93">
        <v>6</v>
      </c>
      <c r="H7" s="93">
        <v>3</v>
      </c>
      <c r="I7" s="93">
        <v>6</v>
      </c>
      <c r="J7" s="26">
        <f t="shared" si="0"/>
        <v>1</v>
      </c>
      <c r="K7" s="26">
        <f t="shared" si="1"/>
        <v>0</v>
      </c>
      <c r="L7" s="26">
        <f t="shared" si="2"/>
        <v>0</v>
      </c>
      <c r="M7" s="26">
        <f t="shared" si="3"/>
        <v>0</v>
      </c>
      <c r="N7" s="26">
        <f t="shared" si="4"/>
        <v>1</v>
      </c>
      <c r="O7" s="26">
        <f t="shared" si="5"/>
        <v>1</v>
      </c>
      <c r="P7" s="93">
        <f t="shared" si="6"/>
        <v>1</v>
      </c>
      <c r="Q7" s="93">
        <f t="shared" si="7"/>
        <v>2</v>
      </c>
      <c r="R7" s="93">
        <f t="shared" si="8"/>
        <v>11</v>
      </c>
      <c r="S7" s="93">
        <f t="shared" si="8"/>
        <v>18</v>
      </c>
      <c r="T7" s="93">
        <f t="shared" si="9"/>
        <v>0</v>
      </c>
      <c r="U7" s="93">
        <f t="shared" si="10"/>
        <v>2</v>
      </c>
    </row>
    <row r="8" spans="1:21" s="26" customFormat="1" ht="15.75">
      <c r="A8" s="28">
        <v>3</v>
      </c>
      <c r="B8" s="91" t="str">
        <f>B1</f>
        <v>C.Hannig/D.Scheffler</v>
      </c>
      <c r="C8" s="94" t="str">
        <f>B3</f>
        <v>M.Rupertus/F.Adomat</v>
      </c>
      <c r="D8" s="93"/>
      <c r="E8" s="93"/>
      <c r="F8" s="93"/>
      <c r="G8" s="93"/>
      <c r="H8" s="93"/>
      <c r="I8" s="93"/>
      <c r="J8" s="26">
        <f t="shared" si="0"/>
        <v>0</v>
      </c>
      <c r="K8" s="26">
        <f t="shared" si="1"/>
        <v>0</v>
      </c>
      <c r="L8" s="26">
        <f t="shared" si="2"/>
        <v>0</v>
      </c>
      <c r="M8" s="26">
        <f t="shared" si="3"/>
        <v>0</v>
      </c>
      <c r="N8" s="26">
        <f t="shared" si="4"/>
        <v>0</v>
      </c>
      <c r="O8" s="26">
        <f t="shared" si="5"/>
        <v>0</v>
      </c>
      <c r="P8" s="93">
        <f t="shared" si="6"/>
        <v>0</v>
      </c>
      <c r="Q8" s="93">
        <f t="shared" si="7"/>
        <v>0</v>
      </c>
      <c r="R8" s="93">
        <f t="shared" si="8"/>
        <v>0</v>
      </c>
      <c r="S8" s="93">
        <f t="shared" si="8"/>
        <v>0</v>
      </c>
      <c r="T8" s="93">
        <f t="shared" si="9"/>
        <v>0</v>
      </c>
      <c r="U8" s="93">
        <f t="shared" si="10"/>
        <v>0</v>
      </c>
    </row>
    <row r="9" spans="1:21" s="26" customFormat="1" ht="15.75">
      <c r="A9" s="28">
        <v>4</v>
      </c>
      <c r="B9" s="92" t="str">
        <f>B2</f>
        <v>L.Buckschun/F.Scholle</v>
      </c>
      <c r="C9" s="95" t="str">
        <f>B4</f>
        <v>J.Rupertus/S.Jungclaus</v>
      </c>
      <c r="D9" s="93">
        <v>3</v>
      </c>
      <c r="E9" s="93">
        <v>6</v>
      </c>
      <c r="F9" s="93">
        <v>6</v>
      </c>
      <c r="G9" s="93">
        <v>2</v>
      </c>
      <c r="H9" s="93">
        <v>6</v>
      </c>
      <c r="I9" s="93">
        <v>4</v>
      </c>
      <c r="J9" s="26">
        <f t="shared" si="0"/>
        <v>0</v>
      </c>
      <c r="K9" s="26">
        <f t="shared" si="1"/>
        <v>1</v>
      </c>
      <c r="L9" s="26">
        <f t="shared" si="2"/>
        <v>1</v>
      </c>
      <c r="M9" s="26">
        <f t="shared" si="3"/>
        <v>1</v>
      </c>
      <c r="N9" s="26">
        <f t="shared" si="4"/>
        <v>0</v>
      </c>
      <c r="O9" s="26">
        <f t="shared" si="5"/>
        <v>0</v>
      </c>
      <c r="P9" s="93">
        <f t="shared" si="6"/>
        <v>2</v>
      </c>
      <c r="Q9" s="93">
        <f t="shared" si="7"/>
        <v>1</v>
      </c>
      <c r="R9" s="93">
        <f t="shared" si="8"/>
        <v>15</v>
      </c>
      <c r="S9" s="93">
        <f t="shared" si="8"/>
        <v>12</v>
      </c>
      <c r="T9" s="93">
        <f t="shared" si="9"/>
        <v>2</v>
      </c>
      <c r="U9" s="93">
        <f t="shared" si="10"/>
        <v>0</v>
      </c>
    </row>
    <row r="10" spans="1:21" s="26" customFormat="1" ht="15.75">
      <c r="A10" s="28">
        <v>5</v>
      </c>
      <c r="B10" s="91" t="str">
        <f>B1</f>
        <v>C.Hannig/D.Scheffler</v>
      </c>
      <c r="C10" s="95" t="str">
        <f>B4</f>
        <v>J.Rupertus/S.Jungclaus</v>
      </c>
      <c r="D10" s="93"/>
      <c r="E10" s="93"/>
      <c r="F10" s="93"/>
      <c r="G10" s="93"/>
      <c r="H10" s="93"/>
      <c r="I10" s="93"/>
      <c r="J10" s="26">
        <f t="shared" si="0"/>
        <v>0</v>
      </c>
      <c r="K10" s="26">
        <f t="shared" si="1"/>
        <v>0</v>
      </c>
      <c r="L10" s="26">
        <f t="shared" si="2"/>
        <v>0</v>
      </c>
      <c r="M10" s="26">
        <f t="shared" si="3"/>
        <v>0</v>
      </c>
      <c r="N10" s="26">
        <f t="shared" si="4"/>
        <v>0</v>
      </c>
      <c r="O10" s="26">
        <f t="shared" si="5"/>
        <v>0</v>
      </c>
      <c r="P10" s="93">
        <f t="shared" si="6"/>
        <v>0</v>
      </c>
      <c r="Q10" s="93">
        <f t="shared" si="7"/>
        <v>0</v>
      </c>
      <c r="R10" s="93">
        <f t="shared" si="8"/>
        <v>0</v>
      </c>
      <c r="S10" s="93">
        <f t="shared" si="8"/>
        <v>0</v>
      </c>
      <c r="T10" s="93">
        <f t="shared" si="9"/>
        <v>0</v>
      </c>
      <c r="U10" s="93">
        <f t="shared" si="10"/>
        <v>0</v>
      </c>
    </row>
    <row r="11" spans="1:21" s="26" customFormat="1" ht="15.75">
      <c r="A11" s="28">
        <v>6</v>
      </c>
      <c r="B11" s="92" t="str">
        <f>B2</f>
        <v>L.Buckschun/F.Scholle</v>
      </c>
      <c r="C11" s="94" t="str">
        <f>B3</f>
        <v>M.Rupertus/F.Adomat</v>
      </c>
      <c r="D11" s="93">
        <v>6</v>
      </c>
      <c r="E11" s="93">
        <v>1</v>
      </c>
      <c r="F11" s="93">
        <v>7</v>
      </c>
      <c r="G11" s="93">
        <v>6</v>
      </c>
      <c r="H11" s="93"/>
      <c r="I11" s="93"/>
      <c r="J11" s="26">
        <f t="shared" si="0"/>
        <v>1</v>
      </c>
      <c r="K11" s="26">
        <f t="shared" si="1"/>
        <v>1</v>
      </c>
      <c r="L11" s="26">
        <f t="shared" si="2"/>
        <v>0</v>
      </c>
      <c r="M11" s="26">
        <f t="shared" si="3"/>
        <v>0</v>
      </c>
      <c r="N11" s="26">
        <f t="shared" si="4"/>
        <v>0</v>
      </c>
      <c r="O11" s="26">
        <f t="shared" si="5"/>
        <v>0</v>
      </c>
      <c r="P11" s="93">
        <f t="shared" si="6"/>
        <v>2</v>
      </c>
      <c r="Q11" s="93">
        <f t="shared" si="7"/>
        <v>0</v>
      </c>
      <c r="R11" s="93">
        <f t="shared" si="8"/>
        <v>13</v>
      </c>
      <c r="S11" s="93">
        <f t="shared" si="8"/>
        <v>7</v>
      </c>
      <c r="T11" s="93">
        <f t="shared" si="9"/>
        <v>2</v>
      </c>
      <c r="U11" s="93">
        <f t="shared" si="10"/>
        <v>0</v>
      </c>
    </row>
    <row r="12" spans="2:3" s="26" customFormat="1" ht="15.75">
      <c r="B12" s="85"/>
      <c r="C12" s="85"/>
    </row>
    <row r="13" spans="2:3" s="26" customFormat="1" ht="15.75">
      <c r="B13" s="85"/>
      <c r="C13" s="85"/>
    </row>
    <row r="14" spans="2:3" s="26" customFormat="1" ht="16.5" thickBot="1">
      <c r="B14" s="96" t="s">
        <v>48</v>
      </c>
      <c r="C14" s="85"/>
    </row>
    <row r="15" spans="2:9" s="26" customFormat="1" ht="16.5" thickBot="1">
      <c r="B15" s="85"/>
      <c r="C15" s="97"/>
      <c r="D15" s="98" t="s">
        <v>4</v>
      </c>
      <c r="E15" s="99"/>
      <c r="F15" s="98" t="s">
        <v>0</v>
      </c>
      <c r="G15" s="99"/>
      <c r="H15" s="100" t="s">
        <v>5</v>
      </c>
      <c r="I15" s="99"/>
    </row>
    <row r="16" spans="2:9" s="26" customFormat="1" ht="16.5" thickBot="1">
      <c r="B16" s="101"/>
      <c r="C16" s="102" t="str">
        <f>B1</f>
        <v>C.Hannig/D.Scheffler</v>
      </c>
      <c r="D16" s="103">
        <f>SUM(T6,T8,T10)</f>
        <v>0</v>
      </c>
      <c r="E16" s="104"/>
      <c r="F16" s="105">
        <f>SUM(P6,P8,P10)</f>
        <v>0</v>
      </c>
      <c r="G16" s="106">
        <f>SUM(Q6,Q8,Q10)</f>
        <v>0</v>
      </c>
      <c r="H16" s="107">
        <f>SUM(R6,R8,R10)</f>
        <v>0</v>
      </c>
      <c r="I16" s="106">
        <f>SUM(S6,S8,S10)</f>
        <v>0</v>
      </c>
    </row>
    <row r="17" spans="2:9" s="26" customFormat="1" ht="16.5" thickBot="1">
      <c r="B17" s="101"/>
      <c r="C17" s="108" t="str">
        <f>B2</f>
        <v>L.Buckschun/F.Scholle</v>
      </c>
      <c r="D17" s="103">
        <f>SUM(U6,T9,T11)</f>
        <v>4</v>
      </c>
      <c r="E17" s="104"/>
      <c r="F17" s="105">
        <f>SUM(Q6,P9,P11)</f>
        <v>4</v>
      </c>
      <c r="G17" s="106">
        <f>SUM(P6,Q9,Q11)</f>
        <v>1</v>
      </c>
      <c r="H17" s="107">
        <f>SUM(S6,R9,R11)</f>
        <v>28</v>
      </c>
      <c r="I17" s="106">
        <f>SUM(R6,S9,S11)</f>
        <v>19</v>
      </c>
    </row>
    <row r="18" spans="2:9" s="26" customFormat="1" ht="16.5" thickBot="1">
      <c r="B18" s="101"/>
      <c r="C18" s="109" t="str">
        <f>B3</f>
        <v>M.Rupertus/F.Adomat</v>
      </c>
      <c r="D18" s="103">
        <f>SUM(T7,U8,U11)</f>
        <v>0</v>
      </c>
      <c r="E18" s="104"/>
      <c r="F18" s="105">
        <f>SUM(P7,Q8,Q11)</f>
        <v>1</v>
      </c>
      <c r="G18" s="106">
        <f>SUM(Q7,P8,P11)</f>
        <v>4</v>
      </c>
      <c r="H18" s="107">
        <f>SUM(R7,S8,S11)</f>
        <v>18</v>
      </c>
      <c r="I18" s="106">
        <f>SUM(S7,R8,R11)</f>
        <v>31</v>
      </c>
    </row>
    <row r="19" spans="2:9" s="26" customFormat="1" ht="16.5" thickBot="1">
      <c r="B19" s="101"/>
      <c r="C19" s="110" t="str">
        <f>B4</f>
        <v>J.Rupertus/S.Jungclaus</v>
      </c>
      <c r="D19" s="103">
        <f>SUM(U7,U9,U10)</f>
        <v>2</v>
      </c>
      <c r="E19" s="104"/>
      <c r="F19" s="105">
        <f>SUM(Q7,Q9,Q10)</f>
        <v>3</v>
      </c>
      <c r="G19" s="106">
        <f>SUM(P7,P9,P10)</f>
        <v>3</v>
      </c>
      <c r="H19" s="107">
        <f>SUM(S7,S9,S10)</f>
        <v>30</v>
      </c>
      <c r="I19" s="106">
        <f>SUM(R7,R9,R10)</f>
        <v>26</v>
      </c>
    </row>
    <row r="20" spans="1:21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ht="15">
      <c r="R22" s="26"/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2010
Mixed / Jugend</oddHeader>
    <oddFooter>&amp;C&amp;Z&amp;F&amp;RSeite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view="pageLayout" workbookViewId="0" topLeftCell="A1">
      <selection activeCell="J4" sqref="J4"/>
    </sheetView>
  </sheetViews>
  <sheetFormatPr defaultColWidth="11.421875" defaultRowHeight="12.75"/>
  <cols>
    <col min="1" max="1" width="11.421875" style="113" customWidth="1"/>
    <col min="2" max="2" width="23.00390625" style="113" bestFit="1" customWidth="1"/>
    <col min="3" max="5" width="2.57421875" style="113" bestFit="1" customWidth="1"/>
    <col min="6" max="6" width="11.421875" style="113" customWidth="1"/>
    <col min="7" max="7" width="23.57421875" style="195" bestFit="1" customWidth="1"/>
    <col min="8" max="10" width="2.57421875" style="113" bestFit="1" customWidth="1"/>
    <col min="11" max="11" width="11.421875" style="113" customWidth="1"/>
    <col min="12" max="12" width="15.00390625" style="195" bestFit="1" customWidth="1"/>
    <col min="13" max="15" width="2.00390625" style="113" bestFit="1" customWidth="1"/>
    <col min="16" max="257" width="11.421875" style="113" customWidth="1"/>
    <col min="258" max="258" width="13.28125" style="113" bestFit="1" customWidth="1"/>
    <col min="259" max="261" width="2.57421875" style="113" bestFit="1" customWidth="1"/>
    <col min="262" max="263" width="11.421875" style="113" customWidth="1"/>
    <col min="264" max="266" width="2.57421875" style="113" bestFit="1" customWidth="1"/>
    <col min="267" max="268" width="11.421875" style="113" customWidth="1"/>
    <col min="269" max="271" width="2.00390625" style="113" bestFit="1" customWidth="1"/>
    <col min="272" max="513" width="11.421875" style="113" customWidth="1"/>
    <col min="514" max="514" width="13.28125" style="113" bestFit="1" customWidth="1"/>
    <col min="515" max="517" width="2.57421875" style="113" bestFit="1" customWidth="1"/>
    <col min="518" max="519" width="11.421875" style="113" customWidth="1"/>
    <col min="520" max="522" width="2.57421875" style="113" bestFit="1" customWidth="1"/>
    <col min="523" max="524" width="11.421875" style="113" customWidth="1"/>
    <col min="525" max="527" width="2.00390625" style="113" bestFit="1" customWidth="1"/>
    <col min="528" max="769" width="11.421875" style="113" customWidth="1"/>
    <col min="770" max="770" width="13.28125" style="113" bestFit="1" customWidth="1"/>
    <col min="771" max="773" width="2.57421875" style="113" bestFit="1" customWidth="1"/>
    <col min="774" max="775" width="11.421875" style="113" customWidth="1"/>
    <col min="776" max="778" width="2.57421875" style="113" bestFit="1" customWidth="1"/>
    <col min="779" max="780" width="11.421875" style="113" customWidth="1"/>
    <col min="781" max="783" width="2.00390625" style="113" bestFit="1" customWidth="1"/>
    <col min="784" max="1025" width="11.421875" style="113" customWidth="1"/>
    <col min="1026" max="1026" width="13.28125" style="113" bestFit="1" customWidth="1"/>
    <col min="1027" max="1029" width="2.57421875" style="113" bestFit="1" customWidth="1"/>
    <col min="1030" max="1031" width="11.421875" style="113" customWidth="1"/>
    <col min="1032" max="1034" width="2.57421875" style="113" bestFit="1" customWidth="1"/>
    <col min="1035" max="1036" width="11.421875" style="113" customWidth="1"/>
    <col min="1037" max="1039" width="2.00390625" style="113" bestFit="1" customWidth="1"/>
    <col min="1040" max="1281" width="11.421875" style="113" customWidth="1"/>
    <col min="1282" max="1282" width="13.28125" style="113" bestFit="1" customWidth="1"/>
    <col min="1283" max="1285" width="2.57421875" style="113" bestFit="1" customWidth="1"/>
    <col min="1286" max="1287" width="11.421875" style="113" customWidth="1"/>
    <col min="1288" max="1290" width="2.57421875" style="113" bestFit="1" customWidth="1"/>
    <col min="1291" max="1292" width="11.421875" style="113" customWidth="1"/>
    <col min="1293" max="1295" width="2.00390625" style="113" bestFit="1" customWidth="1"/>
    <col min="1296" max="1537" width="11.421875" style="113" customWidth="1"/>
    <col min="1538" max="1538" width="13.28125" style="113" bestFit="1" customWidth="1"/>
    <col min="1539" max="1541" width="2.57421875" style="113" bestFit="1" customWidth="1"/>
    <col min="1542" max="1543" width="11.421875" style="113" customWidth="1"/>
    <col min="1544" max="1546" width="2.57421875" style="113" bestFit="1" customWidth="1"/>
    <col min="1547" max="1548" width="11.421875" style="113" customWidth="1"/>
    <col min="1549" max="1551" width="2.00390625" style="113" bestFit="1" customWidth="1"/>
    <col min="1552" max="1793" width="11.421875" style="113" customWidth="1"/>
    <col min="1794" max="1794" width="13.28125" style="113" bestFit="1" customWidth="1"/>
    <col min="1795" max="1797" width="2.57421875" style="113" bestFit="1" customWidth="1"/>
    <col min="1798" max="1799" width="11.421875" style="113" customWidth="1"/>
    <col min="1800" max="1802" width="2.57421875" style="113" bestFit="1" customWidth="1"/>
    <col min="1803" max="1804" width="11.421875" style="113" customWidth="1"/>
    <col min="1805" max="1807" width="2.00390625" style="113" bestFit="1" customWidth="1"/>
    <col min="1808" max="2049" width="11.421875" style="113" customWidth="1"/>
    <col min="2050" max="2050" width="13.28125" style="113" bestFit="1" customWidth="1"/>
    <col min="2051" max="2053" width="2.57421875" style="113" bestFit="1" customWidth="1"/>
    <col min="2054" max="2055" width="11.421875" style="113" customWidth="1"/>
    <col min="2056" max="2058" width="2.57421875" style="113" bestFit="1" customWidth="1"/>
    <col min="2059" max="2060" width="11.421875" style="113" customWidth="1"/>
    <col min="2061" max="2063" width="2.00390625" style="113" bestFit="1" customWidth="1"/>
    <col min="2064" max="2305" width="11.421875" style="113" customWidth="1"/>
    <col min="2306" max="2306" width="13.28125" style="113" bestFit="1" customWidth="1"/>
    <col min="2307" max="2309" width="2.57421875" style="113" bestFit="1" customWidth="1"/>
    <col min="2310" max="2311" width="11.421875" style="113" customWidth="1"/>
    <col min="2312" max="2314" width="2.57421875" style="113" bestFit="1" customWidth="1"/>
    <col min="2315" max="2316" width="11.421875" style="113" customWidth="1"/>
    <col min="2317" max="2319" width="2.00390625" style="113" bestFit="1" customWidth="1"/>
    <col min="2320" max="2561" width="11.421875" style="113" customWidth="1"/>
    <col min="2562" max="2562" width="13.28125" style="113" bestFit="1" customWidth="1"/>
    <col min="2563" max="2565" width="2.57421875" style="113" bestFit="1" customWidth="1"/>
    <col min="2566" max="2567" width="11.421875" style="113" customWidth="1"/>
    <col min="2568" max="2570" width="2.57421875" style="113" bestFit="1" customWidth="1"/>
    <col min="2571" max="2572" width="11.421875" style="113" customWidth="1"/>
    <col min="2573" max="2575" width="2.00390625" style="113" bestFit="1" customWidth="1"/>
    <col min="2576" max="2817" width="11.421875" style="113" customWidth="1"/>
    <col min="2818" max="2818" width="13.28125" style="113" bestFit="1" customWidth="1"/>
    <col min="2819" max="2821" width="2.57421875" style="113" bestFit="1" customWidth="1"/>
    <col min="2822" max="2823" width="11.421875" style="113" customWidth="1"/>
    <col min="2824" max="2826" width="2.57421875" style="113" bestFit="1" customWidth="1"/>
    <col min="2827" max="2828" width="11.421875" style="113" customWidth="1"/>
    <col min="2829" max="2831" width="2.00390625" style="113" bestFit="1" customWidth="1"/>
    <col min="2832" max="3073" width="11.421875" style="113" customWidth="1"/>
    <col min="3074" max="3074" width="13.28125" style="113" bestFit="1" customWidth="1"/>
    <col min="3075" max="3077" width="2.57421875" style="113" bestFit="1" customWidth="1"/>
    <col min="3078" max="3079" width="11.421875" style="113" customWidth="1"/>
    <col min="3080" max="3082" width="2.57421875" style="113" bestFit="1" customWidth="1"/>
    <col min="3083" max="3084" width="11.421875" style="113" customWidth="1"/>
    <col min="3085" max="3087" width="2.00390625" style="113" bestFit="1" customWidth="1"/>
    <col min="3088" max="3329" width="11.421875" style="113" customWidth="1"/>
    <col min="3330" max="3330" width="13.28125" style="113" bestFit="1" customWidth="1"/>
    <col min="3331" max="3333" width="2.57421875" style="113" bestFit="1" customWidth="1"/>
    <col min="3334" max="3335" width="11.421875" style="113" customWidth="1"/>
    <col min="3336" max="3338" width="2.57421875" style="113" bestFit="1" customWidth="1"/>
    <col min="3339" max="3340" width="11.421875" style="113" customWidth="1"/>
    <col min="3341" max="3343" width="2.00390625" style="113" bestFit="1" customWidth="1"/>
    <col min="3344" max="3585" width="11.421875" style="113" customWidth="1"/>
    <col min="3586" max="3586" width="13.28125" style="113" bestFit="1" customWidth="1"/>
    <col min="3587" max="3589" width="2.57421875" style="113" bestFit="1" customWidth="1"/>
    <col min="3590" max="3591" width="11.421875" style="113" customWidth="1"/>
    <col min="3592" max="3594" width="2.57421875" style="113" bestFit="1" customWidth="1"/>
    <col min="3595" max="3596" width="11.421875" style="113" customWidth="1"/>
    <col min="3597" max="3599" width="2.00390625" style="113" bestFit="1" customWidth="1"/>
    <col min="3600" max="3841" width="11.421875" style="113" customWidth="1"/>
    <col min="3842" max="3842" width="13.28125" style="113" bestFit="1" customWidth="1"/>
    <col min="3843" max="3845" width="2.57421875" style="113" bestFit="1" customWidth="1"/>
    <col min="3846" max="3847" width="11.421875" style="113" customWidth="1"/>
    <col min="3848" max="3850" width="2.57421875" style="113" bestFit="1" customWidth="1"/>
    <col min="3851" max="3852" width="11.421875" style="113" customWidth="1"/>
    <col min="3853" max="3855" width="2.00390625" style="113" bestFit="1" customWidth="1"/>
    <col min="3856" max="4097" width="11.421875" style="113" customWidth="1"/>
    <col min="4098" max="4098" width="13.28125" style="113" bestFit="1" customWidth="1"/>
    <col min="4099" max="4101" width="2.57421875" style="113" bestFit="1" customWidth="1"/>
    <col min="4102" max="4103" width="11.421875" style="113" customWidth="1"/>
    <col min="4104" max="4106" width="2.57421875" style="113" bestFit="1" customWidth="1"/>
    <col min="4107" max="4108" width="11.421875" style="113" customWidth="1"/>
    <col min="4109" max="4111" width="2.00390625" style="113" bestFit="1" customWidth="1"/>
    <col min="4112" max="4353" width="11.421875" style="113" customWidth="1"/>
    <col min="4354" max="4354" width="13.28125" style="113" bestFit="1" customWidth="1"/>
    <col min="4355" max="4357" width="2.57421875" style="113" bestFit="1" customWidth="1"/>
    <col min="4358" max="4359" width="11.421875" style="113" customWidth="1"/>
    <col min="4360" max="4362" width="2.57421875" style="113" bestFit="1" customWidth="1"/>
    <col min="4363" max="4364" width="11.421875" style="113" customWidth="1"/>
    <col min="4365" max="4367" width="2.00390625" style="113" bestFit="1" customWidth="1"/>
    <col min="4368" max="4609" width="11.421875" style="113" customWidth="1"/>
    <col min="4610" max="4610" width="13.28125" style="113" bestFit="1" customWidth="1"/>
    <col min="4611" max="4613" width="2.57421875" style="113" bestFit="1" customWidth="1"/>
    <col min="4614" max="4615" width="11.421875" style="113" customWidth="1"/>
    <col min="4616" max="4618" width="2.57421875" style="113" bestFit="1" customWidth="1"/>
    <col min="4619" max="4620" width="11.421875" style="113" customWidth="1"/>
    <col min="4621" max="4623" width="2.00390625" style="113" bestFit="1" customWidth="1"/>
    <col min="4624" max="4865" width="11.421875" style="113" customWidth="1"/>
    <col min="4866" max="4866" width="13.28125" style="113" bestFit="1" customWidth="1"/>
    <col min="4867" max="4869" width="2.57421875" style="113" bestFit="1" customWidth="1"/>
    <col min="4870" max="4871" width="11.421875" style="113" customWidth="1"/>
    <col min="4872" max="4874" width="2.57421875" style="113" bestFit="1" customWidth="1"/>
    <col min="4875" max="4876" width="11.421875" style="113" customWidth="1"/>
    <col min="4877" max="4879" width="2.00390625" style="113" bestFit="1" customWidth="1"/>
    <col min="4880" max="5121" width="11.421875" style="113" customWidth="1"/>
    <col min="5122" max="5122" width="13.28125" style="113" bestFit="1" customWidth="1"/>
    <col min="5123" max="5125" width="2.57421875" style="113" bestFit="1" customWidth="1"/>
    <col min="5126" max="5127" width="11.421875" style="113" customWidth="1"/>
    <col min="5128" max="5130" width="2.57421875" style="113" bestFit="1" customWidth="1"/>
    <col min="5131" max="5132" width="11.421875" style="113" customWidth="1"/>
    <col min="5133" max="5135" width="2.00390625" style="113" bestFit="1" customWidth="1"/>
    <col min="5136" max="5377" width="11.421875" style="113" customWidth="1"/>
    <col min="5378" max="5378" width="13.28125" style="113" bestFit="1" customWidth="1"/>
    <col min="5379" max="5381" width="2.57421875" style="113" bestFit="1" customWidth="1"/>
    <col min="5382" max="5383" width="11.421875" style="113" customWidth="1"/>
    <col min="5384" max="5386" width="2.57421875" style="113" bestFit="1" customWidth="1"/>
    <col min="5387" max="5388" width="11.421875" style="113" customWidth="1"/>
    <col min="5389" max="5391" width="2.00390625" style="113" bestFit="1" customWidth="1"/>
    <col min="5392" max="5633" width="11.421875" style="113" customWidth="1"/>
    <col min="5634" max="5634" width="13.28125" style="113" bestFit="1" customWidth="1"/>
    <col min="5635" max="5637" width="2.57421875" style="113" bestFit="1" customWidth="1"/>
    <col min="5638" max="5639" width="11.421875" style="113" customWidth="1"/>
    <col min="5640" max="5642" width="2.57421875" style="113" bestFit="1" customWidth="1"/>
    <col min="5643" max="5644" width="11.421875" style="113" customWidth="1"/>
    <col min="5645" max="5647" width="2.00390625" style="113" bestFit="1" customWidth="1"/>
    <col min="5648" max="5889" width="11.421875" style="113" customWidth="1"/>
    <col min="5890" max="5890" width="13.28125" style="113" bestFit="1" customWidth="1"/>
    <col min="5891" max="5893" width="2.57421875" style="113" bestFit="1" customWidth="1"/>
    <col min="5894" max="5895" width="11.421875" style="113" customWidth="1"/>
    <col min="5896" max="5898" width="2.57421875" style="113" bestFit="1" customWidth="1"/>
    <col min="5899" max="5900" width="11.421875" style="113" customWidth="1"/>
    <col min="5901" max="5903" width="2.00390625" style="113" bestFit="1" customWidth="1"/>
    <col min="5904" max="6145" width="11.421875" style="113" customWidth="1"/>
    <col min="6146" max="6146" width="13.28125" style="113" bestFit="1" customWidth="1"/>
    <col min="6147" max="6149" width="2.57421875" style="113" bestFit="1" customWidth="1"/>
    <col min="6150" max="6151" width="11.421875" style="113" customWidth="1"/>
    <col min="6152" max="6154" width="2.57421875" style="113" bestFit="1" customWidth="1"/>
    <col min="6155" max="6156" width="11.421875" style="113" customWidth="1"/>
    <col min="6157" max="6159" width="2.00390625" style="113" bestFit="1" customWidth="1"/>
    <col min="6160" max="6401" width="11.421875" style="113" customWidth="1"/>
    <col min="6402" max="6402" width="13.28125" style="113" bestFit="1" customWidth="1"/>
    <col min="6403" max="6405" width="2.57421875" style="113" bestFit="1" customWidth="1"/>
    <col min="6406" max="6407" width="11.421875" style="113" customWidth="1"/>
    <col min="6408" max="6410" width="2.57421875" style="113" bestFit="1" customWidth="1"/>
    <col min="6411" max="6412" width="11.421875" style="113" customWidth="1"/>
    <col min="6413" max="6415" width="2.00390625" style="113" bestFit="1" customWidth="1"/>
    <col min="6416" max="6657" width="11.421875" style="113" customWidth="1"/>
    <col min="6658" max="6658" width="13.28125" style="113" bestFit="1" customWidth="1"/>
    <col min="6659" max="6661" width="2.57421875" style="113" bestFit="1" customWidth="1"/>
    <col min="6662" max="6663" width="11.421875" style="113" customWidth="1"/>
    <col min="6664" max="6666" width="2.57421875" style="113" bestFit="1" customWidth="1"/>
    <col min="6667" max="6668" width="11.421875" style="113" customWidth="1"/>
    <col min="6669" max="6671" width="2.00390625" style="113" bestFit="1" customWidth="1"/>
    <col min="6672" max="6913" width="11.421875" style="113" customWidth="1"/>
    <col min="6914" max="6914" width="13.28125" style="113" bestFit="1" customWidth="1"/>
    <col min="6915" max="6917" width="2.57421875" style="113" bestFit="1" customWidth="1"/>
    <col min="6918" max="6919" width="11.421875" style="113" customWidth="1"/>
    <col min="6920" max="6922" width="2.57421875" style="113" bestFit="1" customWidth="1"/>
    <col min="6923" max="6924" width="11.421875" style="113" customWidth="1"/>
    <col min="6925" max="6927" width="2.00390625" style="113" bestFit="1" customWidth="1"/>
    <col min="6928" max="7169" width="11.421875" style="113" customWidth="1"/>
    <col min="7170" max="7170" width="13.28125" style="113" bestFit="1" customWidth="1"/>
    <col min="7171" max="7173" width="2.57421875" style="113" bestFit="1" customWidth="1"/>
    <col min="7174" max="7175" width="11.421875" style="113" customWidth="1"/>
    <col min="7176" max="7178" width="2.57421875" style="113" bestFit="1" customWidth="1"/>
    <col min="7179" max="7180" width="11.421875" style="113" customWidth="1"/>
    <col min="7181" max="7183" width="2.00390625" style="113" bestFit="1" customWidth="1"/>
    <col min="7184" max="7425" width="11.421875" style="113" customWidth="1"/>
    <col min="7426" max="7426" width="13.28125" style="113" bestFit="1" customWidth="1"/>
    <col min="7427" max="7429" width="2.57421875" style="113" bestFit="1" customWidth="1"/>
    <col min="7430" max="7431" width="11.421875" style="113" customWidth="1"/>
    <col min="7432" max="7434" width="2.57421875" style="113" bestFit="1" customWidth="1"/>
    <col min="7435" max="7436" width="11.421875" style="113" customWidth="1"/>
    <col min="7437" max="7439" width="2.00390625" style="113" bestFit="1" customWidth="1"/>
    <col min="7440" max="7681" width="11.421875" style="113" customWidth="1"/>
    <col min="7682" max="7682" width="13.28125" style="113" bestFit="1" customWidth="1"/>
    <col min="7683" max="7685" width="2.57421875" style="113" bestFit="1" customWidth="1"/>
    <col min="7686" max="7687" width="11.421875" style="113" customWidth="1"/>
    <col min="7688" max="7690" width="2.57421875" style="113" bestFit="1" customWidth="1"/>
    <col min="7691" max="7692" width="11.421875" style="113" customWidth="1"/>
    <col min="7693" max="7695" width="2.00390625" style="113" bestFit="1" customWidth="1"/>
    <col min="7696" max="7937" width="11.421875" style="113" customWidth="1"/>
    <col min="7938" max="7938" width="13.28125" style="113" bestFit="1" customWidth="1"/>
    <col min="7939" max="7941" width="2.57421875" style="113" bestFit="1" customWidth="1"/>
    <col min="7942" max="7943" width="11.421875" style="113" customWidth="1"/>
    <col min="7944" max="7946" width="2.57421875" style="113" bestFit="1" customWidth="1"/>
    <col min="7947" max="7948" width="11.421875" style="113" customWidth="1"/>
    <col min="7949" max="7951" width="2.00390625" style="113" bestFit="1" customWidth="1"/>
    <col min="7952" max="8193" width="11.421875" style="113" customWidth="1"/>
    <col min="8194" max="8194" width="13.28125" style="113" bestFit="1" customWidth="1"/>
    <col min="8195" max="8197" width="2.57421875" style="113" bestFit="1" customWidth="1"/>
    <col min="8198" max="8199" width="11.421875" style="113" customWidth="1"/>
    <col min="8200" max="8202" width="2.57421875" style="113" bestFit="1" customWidth="1"/>
    <col min="8203" max="8204" width="11.421875" style="113" customWidth="1"/>
    <col min="8205" max="8207" width="2.00390625" style="113" bestFit="1" customWidth="1"/>
    <col min="8208" max="8449" width="11.421875" style="113" customWidth="1"/>
    <col min="8450" max="8450" width="13.28125" style="113" bestFit="1" customWidth="1"/>
    <col min="8451" max="8453" width="2.57421875" style="113" bestFit="1" customWidth="1"/>
    <col min="8454" max="8455" width="11.421875" style="113" customWidth="1"/>
    <col min="8456" max="8458" width="2.57421875" style="113" bestFit="1" customWidth="1"/>
    <col min="8459" max="8460" width="11.421875" style="113" customWidth="1"/>
    <col min="8461" max="8463" width="2.00390625" style="113" bestFit="1" customWidth="1"/>
    <col min="8464" max="8705" width="11.421875" style="113" customWidth="1"/>
    <col min="8706" max="8706" width="13.28125" style="113" bestFit="1" customWidth="1"/>
    <col min="8707" max="8709" width="2.57421875" style="113" bestFit="1" customWidth="1"/>
    <col min="8710" max="8711" width="11.421875" style="113" customWidth="1"/>
    <col min="8712" max="8714" width="2.57421875" style="113" bestFit="1" customWidth="1"/>
    <col min="8715" max="8716" width="11.421875" style="113" customWidth="1"/>
    <col min="8717" max="8719" width="2.00390625" style="113" bestFit="1" customWidth="1"/>
    <col min="8720" max="8961" width="11.421875" style="113" customWidth="1"/>
    <col min="8962" max="8962" width="13.28125" style="113" bestFit="1" customWidth="1"/>
    <col min="8963" max="8965" width="2.57421875" style="113" bestFit="1" customWidth="1"/>
    <col min="8966" max="8967" width="11.421875" style="113" customWidth="1"/>
    <col min="8968" max="8970" width="2.57421875" style="113" bestFit="1" customWidth="1"/>
    <col min="8971" max="8972" width="11.421875" style="113" customWidth="1"/>
    <col min="8973" max="8975" width="2.00390625" style="113" bestFit="1" customWidth="1"/>
    <col min="8976" max="9217" width="11.421875" style="113" customWidth="1"/>
    <col min="9218" max="9218" width="13.28125" style="113" bestFit="1" customWidth="1"/>
    <col min="9219" max="9221" width="2.57421875" style="113" bestFit="1" customWidth="1"/>
    <col min="9222" max="9223" width="11.421875" style="113" customWidth="1"/>
    <col min="9224" max="9226" width="2.57421875" style="113" bestFit="1" customWidth="1"/>
    <col min="9227" max="9228" width="11.421875" style="113" customWidth="1"/>
    <col min="9229" max="9231" width="2.00390625" style="113" bestFit="1" customWidth="1"/>
    <col min="9232" max="9473" width="11.421875" style="113" customWidth="1"/>
    <col min="9474" max="9474" width="13.28125" style="113" bestFit="1" customWidth="1"/>
    <col min="9475" max="9477" width="2.57421875" style="113" bestFit="1" customWidth="1"/>
    <col min="9478" max="9479" width="11.421875" style="113" customWidth="1"/>
    <col min="9480" max="9482" width="2.57421875" style="113" bestFit="1" customWidth="1"/>
    <col min="9483" max="9484" width="11.421875" style="113" customWidth="1"/>
    <col min="9485" max="9487" width="2.00390625" style="113" bestFit="1" customWidth="1"/>
    <col min="9488" max="9729" width="11.421875" style="113" customWidth="1"/>
    <col min="9730" max="9730" width="13.28125" style="113" bestFit="1" customWidth="1"/>
    <col min="9731" max="9733" width="2.57421875" style="113" bestFit="1" customWidth="1"/>
    <col min="9734" max="9735" width="11.421875" style="113" customWidth="1"/>
    <col min="9736" max="9738" width="2.57421875" style="113" bestFit="1" customWidth="1"/>
    <col min="9739" max="9740" width="11.421875" style="113" customWidth="1"/>
    <col min="9741" max="9743" width="2.00390625" style="113" bestFit="1" customWidth="1"/>
    <col min="9744" max="9985" width="11.421875" style="113" customWidth="1"/>
    <col min="9986" max="9986" width="13.28125" style="113" bestFit="1" customWidth="1"/>
    <col min="9987" max="9989" width="2.57421875" style="113" bestFit="1" customWidth="1"/>
    <col min="9990" max="9991" width="11.421875" style="113" customWidth="1"/>
    <col min="9992" max="9994" width="2.57421875" style="113" bestFit="1" customWidth="1"/>
    <col min="9995" max="9996" width="11.421875" style="113" customWidth="1"/>
    <col min="9997" max="9999" width="2.00390625" style="113" bestFit="1" customWidth="1"/>
    <col min="10000" max="10241" width="11.421875" style="113" customWidth="1"/>
    <col min="10242" max="10242" width="13.28125" style="113" bestFit="1" customWidth="1"/>
    <col min="10243" max="10245" width="2.57421875" style="113" bestFit="1" customWidth="1"/>
    <col min="10246" max="10247" width="11.421875" style="113" customWidth="1"/>
    <col min="10248" max="10250" width="2.57421875" style="113" bestFit="1" customWidth="1"/>
    <col min="10251" max="10252" width="11.421875" style="113" customWidth="1"/>
    <col min="10253" max="10255" width="2.00390625" style="113" bestFit="1" customWidth="1"/>
    <col min="10256" max="10497" width="11.421875" style="113" customWidth="1"/>
    <col min="10498" max="10498" width="13.28125" style="113" bestFit="1" customWidth="1"/>
    <col min="10499" max="10501" width="2.57421875" style="113" bestFit="1" customWidth="1"/>
    <col min="10502" max="10503" width="11.421875" style="113" customWidth="1"/>
    <col min="10504" max="10506" width="2.57421875" style="113" bestFit="1" customWidth="1"/>
    <col min="10507" max="10508" width="11.421875" style="113" customWidth="1"/>
    <col min="10509" max="10511" width="2.00390625" style="113" bestFit="1" customWidth="1"/>
    <col min="10512" max="10753" width="11.421875" style="113" customWidth="1"/>
    <col min="10754" max="10754" width="13.28125" style="113" bestFit="1" customWidth="1"/>
    <col min="10755" max="10757" width="2.57421875" style="113" bestFit="1" customWidth="1"/>
    <col min="10758" max="10759" width="11.421875" style="113" customWidth="1"/>
    <col min="10760" max="10762" width="2.57421875" style="113" bestFit="1" customWidth="1"/>
    <col min="10763" max="10764" width="11.421875" style="113" customWidth="1"/>
    <col min="10765" max="10767" width="2.00390625" style="113" bestFit="1" customWidth="1"/>
    <col min="10768" max="11009" width="11.421875" style="113" customWidth="1"/>
    <col min="11010" max="11010" width="13.28125" style="113" bestFit="1" customWidth="1"/>
    <col min="11011" max="11013" width="2.57421875" style="113" bestFit="1" customWidth="1"/>
    <col min="11014" max="11015" width="11.421875" style="113" customWidth="1"/>
    <col min="11016" max="11018" width="2.57421875" style="113" bestFit="1" customWidth="1"/>
    <col min="11019" max="11020" width="11.421875" style="113" customWidth="1"/>
    <col min="11021" max="11023" width="2.00390625" style="113" bestFit="1" customWidth="1"/>
    <col min="11024" max="11265" width="11.421875" style="113" customWidth="1"/>
    <col min="11266" max="11266" width="13.28125" style="113" bestFit="1" customWidth="1"/>
    <col min="11267" max="11269" width="2.57421875" style="113" bestFit="1" customWidth="1"/>
    <col min="11270" max="11271" width="11.421875" style="113" customWidth="1"/>
    <col min="11272" max="11274" width="2.57421875" style="113" bestFit="1" customWidth="1"/>
    <col min="11275" max="11276" width="11.421875" style="113" customWidth="1"/>
    <col min="11277" max="11279" width="2.00390625" style="113" bestFit="1" customWidth="1"/>
    <col min="11280" max="11521" width="11.421875" style="113" customWidth="1"/>
    <col min="11522" max="11522" width="13.28125" style="113" bestFit="1" customWidth="1"/>
    <col min="11523" max="11525" width="2.57421875" style="113" bestFit="1" customWidth="1"/>
    <col min="11526" max="11527" width="11.421875" style="113" customWidth="1"/>
    <col min="11528" max="11530" width="2.57421875" style="113" bestFit="1" customWidth="1"/>
    <col min="11531" max="11532" width="11.421875" style="113" customWidth="1"/>
    <col min="11533" max="11535" width="2.00390625" style="113" bestFit="1" customWidth="1"/>
    <col min="11536" max="11777" width="11.421875" style="113" customWidth="1"/>
    <col min="11778" max="11778" width="13.28125" style="113" bestFit="1" customWidth="1"/>
    <col min="11779" max="11781" width="2.57421875" style="113" bestFit="1" customWidth="1"/>
    <col min="11782" max="11783" width="11.421875" style="113" customWidth="1"/>
    <col min="11784" max="11786" width="2.57421875" style="113" bestFit="1" customWidth="1"/>
    <col min="11787" max="11788" width="11.421875" style="113" customWidth="1"/>
    <col min="11789" max="11791" width="2.00390625" style="113" bestFit="1" customWidth="1"/>
    <col min="11792" max="12033" width="11.421875" style="113" customWidth="1"/>
    <col min="12034" max="12034" width="13.28125" style="113" bestFit="1" customWidth="1"/>
    <col min="12035" max="12037" width="2.57421875" style="113" bestFit="1" customWidth="1"/>
    <col min="12038" max="12039" width="11.421875" style="113" customWidth="1"/>
    <col min="12040" max="12042" width="2.57421875" style="113" bestFit="1" customWidth="1"/>
    <col min="12043" max="12044" width="11.421875" style="113" customWidth="1"/>
    <col min="12045" max="12047" width="2.00390625" style="113" bestFit="1" customWidth="1"/>
    <col min="12048" max="12289" width="11.421875" style="113" customWidth="1"/>
    <col min="12290" max="12290" width="13.28125" style="113" bestFit="1" customWidth="1"/>
    <col min="12291" max="12293" width="2.57421875" style="113" bestFit="1" customWidth="1"/>
    <col min="12294" max="12295" width="11.421875" style="113" customWidth="1"/>
    <col min="12296" max="12298" width="2.57421875" style="113" bestFit="1" customWidth="1"/>
    <col min="12299" max="12300" width="11.421875" style="113" customWidth="1"/>
    <col min="12301" max="12303" width="2.00390625" style="113" bestFit="1" customWidth="1"/>
    <col min="12304" max="12545" width="11.421875" style="113" customWidth="1"/>
    <col min="12546" max="12546" width="13.28125" style="113" bestFit="1" customWidth="1"/>
    <col min="12547" max="12549" width="2.57421875" style="113" bestFit="1" customWidth="1"/>
    <col min="12550" max="12551" width="11.421875" style="113" customWidth="1"/>
    <col min="12552" max="12554" width="2.57421875" style="113" bestFit="1" customWidth="1"/>
    <col min="12555" max="12556" width="11.421875" style="113" customWidth="1"/>
    <col min="12557" max="12559" width="2.00390625" style="113" bestFit="1" customWidth="1"/>
    <col min="12560" max="12801" width="11.421875" style="113" customWidth="1"/>
    <col min="12802" max="12802" width="13.28125" style="113" bestFit="1" customWidth="1"/>
    <col min="12803" max="12805" width="2.57421875" style="113" bestFit="1" customWidth="1"/>
    <col min="12806" max="12807" width="11.421875" style="113" customWidth="1"/>
    <col min="12808" max="12810" width="2.57421875" style="113" bestFit="1" customWidth="1"/>
    <col min="12811" max="12812" width="11.421875" style="113" customWidth="1"/>
    <col min="12813" max="12815" width="2.00390625" style="113" bestFit="1" customWidth="1"/>
    <col min="12816" max="13057" width="11.421875" style="113" customWidth="1"/>
    <col min="13058" max="13058" width="13.28125" style="113" bestFit="1" customWidth="1"/>
    <col min="13059" max="13061" width="2.57421875" style="113" bestFit="1" customWidth="1"/>
    <col min="13062" max="13063" width="11.421875" style="113" customWidth="1"/>
    <col min="13064" max="13066" width="2.57421875" style="113" bestFit="1" customWidth="1"/>
    <col min="13067" max="13068" width="11.421875" style="113" customWidth="1"/>
    <col min="13069" max="13071" width="2.00390625" style="113" bestFit="1" customWidth="1"/>
    <col min="13072" max="13313" width="11.421875" style="113" customWidth="1"/>
    <col min="13314" max="13314" width="13.28125" style="113" bestFit="1" customWidth="1"/>
    <col min="13315" max="13317" width="2.57421875" style="113" bestFit="1" customWidth="1"/>
    <col min="13318" max="13319" width="11.421875" style="113" customWidth="1"/>
    <col min="13320" max="13322" width="2.57421875" style="113" bestFit="1" customWidth="1"/>
    <col min="13323" max="13324" width="11.421875" style="113" customWidth="1"/>
    <col min="13325" max="13327" width="2.00390625" style="113" bestFit="1" customWidth="1"/>
    <col min="13328" max="13569" width="11.421875" style="113" customWidth="1"/>
    <col min="13570" max="13570" width="13.28125" style="113" bestFit="1" customWidth="1"/>
    <col min="13571" max="13573" width="2.57421875" style="113" bestFit="1" customWidth="1"/>
    <col min="13574" max="13575" width="11.421875" style="113" customWidth="1"/>
    <col min="13576" max="13578" width="2.57421875" style="113" bestFit="1" customWidth="1"/>
    <col min="13579" max="13580" width="11.421875" style="113" customWidth="1"/>
    <col min="13581" max="13583" width="2.00390625" style="113" bestFit="1" customWidth="1"/>
    <col min="13584" max="13825" width="11.421875" style="113" customWidth="1"/>
    <col min="13826" max="13826" width="13.28125" style="113" bestFit="1" customWidth="1"/>
    <col min="13827" max="13829" width="2.57421875" style="113" bestFit="1" customWidth="1"/>
    <col min="13830" max="13831" width="11.421875" style="113" customWidth="1"/>
    <col min="13832" max="13834" width="2.57421875" style="113" bestFit="1" customWidth="1"/>
    <col min="13835" max="13836" width="11.421875" style="113" customWidth="1"/>
    <col min="13837" max="13839" width="2.00390625" style="113" bestFit="1" customWidth="1"/>
    <col min="13840" max="14081" width="11.421875" style="113" customWidth="1"/>
    <col min="14082" max="14082" width="13.28125" style="113" bestFit="1" customWidth="1"/>
    <col min="14083" max="14085" width="2.57421875" style="113" bestFit="1" customWidth="1"/>
    <col min="14086" max="14087" width="11.421875" style="113" customWidth="1"/>
    <col min="14088" max="14090" width="2.57421875" style="113" bestFit="1" customWidth="1"/>
    <col min="14091" max="14092" width="11.421875" style="113" customWidth="1"/>
    <col min="14093" max="14095" width="2.00390625" style="113" bestFit="1" customWidth="1"/>
    <col min="14096" max="14337" width="11.421875" style="113" customWidth="1"/>
    <col min="14338" max="14338" width="13.28125" style="113" bestFit="1" customWidth="1"/>
    <col min="14339" max="14341" width="2.57421875" style="113" bestFit="1" customWidth="1"/>
    <col min="14342" max="14343" width="11.421875" style="113" customWidth="1"/>
    <col min="14344" max="14346" width="2.57421875" style="113" bestFit="1" customWidth="1"/>
    <col min="14347" max="14348" width="11.421875" style="113" customWidth="1"/>
    <col min="14349" max="14351" width="2.00390625" style="113" bestFit="1" customWidth="1"/>
    <col min="14352" max="14593" width="11.421875" style="113" customWidth="1"/>
    <col min="14594" max="14594" width="13.28125" style="113" bestFit="1" customWidth="1"/>
    <col min="14595" max="14597" width="2.57421875" style="113" bestFit="1" customWidth="1"/>
    <col min="14598" max="14599" width="11.421875" style="113" customWidth="1"/>
    <col min="14600" max="14602" width="2.57421875" style="113" bestFit="1" customWidth="1"/>
    <col min="14603" max="14604" width="11.421875" style="113" customWidth="1"/>
    <col min="14605" max="14607" width="2.00390625" style="113" bestFit="1" customWidth="1"/>
    <col min="14608" max="14849" width="11.421875" style="113" customWidth="1"/>
    <col min="14850" max="14850" width="13.28125" style="113" bestFit="1" customWidth="1"/>
    <col min="14851" max="14853" width="2.57421875" style="113" bestFit="1" customWidth="1"/>
    <col min="14854" max="14855" width="11.421875" style="113" customWidth="1"/>
    <col min="14856" max="14858" width="2.57421875" style="113" bestFit="1" customWidth="1"/>
    <col min="14859" max="14860" width="11.421875" style="113" customWidth="1"/>
    <col min="14861" max="14863" width="2.00390625" style="113" bestFit="1" customWidth="1"/>
    <col min="14864" max="15105" width="11.421875" style="113" customWidth="1"/>
    <col min="15106" max="15106" width="13.28125" style="113" bestFit="1" customWidth="1"/>
    <col min="15107" max="15109" width="2.57421875" style="113" bestFit="1" customWidth="1"/>
    <col min="15110" max="15111" width="11.421875" style="113" customWidth="1"/>
    <col min="15112" max="15114" width="2.57421875" style="113" bestFit="1" customWidth="1"/>
    <col min="15115" max="15116" width="11.421875" style="113" customWidth="1"/>
    <col min="15117" max="15119" width="2.00390625" style="113" bestFit="1" customWidth="1"/>
    <col min="15120" max="15361" width="11.421875" style="113" customWidth="1"/>
    <col min="15362" max="15362" width="13.28125" style="113" bestFit="1" customWidth="1"/>
    <col min="15363" max="15365" width="2.57421875" style="113" bestFit="1" customWidth="1"/>
    <col min="15366" max="15367" width="11.421875" style="113" customWidth="1"/>
    <col min="15368" max="15370" width="2.57421875" style="113" bestFit="1" customWidth="1"/>
    <col min="15371" max="15372" width="11.421875" style="113" customWidth="1"/>
    <col min="15373" max="15375" width="2.00390625" style="113" bestFit="1" customWidth="1"/>
    <col min="15376" max="15617" width="11.421875" style="113" customWidth="1"/>
    <col min="15618" max="15618" width="13.28125" style="113" bestFit="1" customWidth="1"/>
    <col min="15619" max="15621" width="2.57421875" style="113" bestFit="1" customWidth="1"/>
    <col min="15622" max="15623" width="11.421875" style="113" customWidth="1"/>
    <col min="15624" max="15626" width="2.57421875" style="113" bestFit="1" customWidth="1"/>
    <col min="15627" max="15628" width="11.421875" style="113" customWidth="1"/>
    <col min="15629" max="15631" width="2.00390625" style="113" bestFit="1" customWidth="1"/>
    <col min="15632" max="15873" width="11.421875" style="113" customWidth="1"/>
    <col min="15874" max="15874" width="13.28125" style="113" bestFit="1" customWidth="1"/>
    <col min="15875" max="15877" width="2.57421875" style="113" bestFit="1" customWidth="1"/>
    <col min="15878" max="15879" width="11.421875" style="113" customWidth="1"/>
    <col min="15880" max="15882" width="2.57421875" style="113" bestFit="1" customWidth="1"/>
    <col min="15883" max="15884" width="11.421875" style="113" customWidth="1"/>
    <col min="15885" max="15887" width="2.00390625" style="113" bestFit="1" customWidth="1"/>
    <col min="15888" max="16129" width="11.421875" style="113" customWidth="1"/>
    <col min="16130" max="16130" width="13.28125" style="113" bestFit="1" customWidth="1"/>
    <col min="16131" max="16133" width="2.57421875" style="113" bestFit="1" customWidth="1"/>
    <col min="16134" max="16135" width="11.421875" style="113" customWidth="1"/>
    <col min="16136" max="16138" width="2.57421875" style="113" bestFit="1" customWidth="1"/>
    <col min="16139" max="16140" width="11.421875" style="113" customWidth="1"/>
    <col min="16141" max="16143" width="2.00390625" style="113" bestFit="1" customWidth="1"/>
    <col min="16144" max="16384" width="11.421875" style="113" customWidth="1"/>
  </cols>
  <sheetData>
    <row r="1" spans="1:15" ht="18.75" thickBot="1">
      <c r="A1" s="188"/>
      <c r="B1" s="189" t="s">
        <v>12</v>
      </c>
      <c r="C1" s="189"/>
      <c r="D1" s="189"/>
      <c r="E1" s="189"/>
      <c r="F1" s="190"/>
      <c r="G1" s="189" t="s">
        <v>13</v>
      </c>
      <c r="H1" s="189"/>
      <c r="I1" s="189"/>
      <c r="J1" s="189"/>
      <c r="K1" s="190"/>
      <c r="L1" s="189" t="s">
        <v>14</v>
      </c>
      <c r="M1" s="189"/>
      <c r="N1" s="189"/>
      <c r="O1" s="191"/>
    </row>
    <row r="2" spans="1:15" ht="12.75">
      <c r="A2" s="192">
        <v>1</v>
      </c>
      <c r="B2" s="193" t="s">
        <v>37</v>
      </c>
      <c r="C2" s="194">
        <v>0</v>
      </c>
      <c r="D2" s="194">
        <v>0</v>
      </c>
      <c r="E2" s="194">
        <v>0</v>
      </c>
      <c r="L2" s="196"/>
      <c r="M2" s="197"/>
      <c r="N2" s="197"/>
      <c r="O2" s="198"/>
    </row>
    <row r="3" spans="1:15" ht="12.75">
      <c r="A3" s="199">
        <v>2</v>
      </c>
      <c r="B3" s="200" t="s">
        <v>64</v>
      </c>
      <c r="C3" s="201">
        <v>0</v>
      </c>
      <c r="D3" s="201">
        <v>0</v>
      </c>
      <c r="E3" s="201">
        <v>0</v>
      </c>
      <c r="G3" s="195" t="str">
        <f>B3</f>
        <v>D.Witt/Last</v>
      </c>
      <c r="H3" s="202">
        <v>1</v>
      </c>
      <c r="I3" s="202">
        <v>3</v>
      </c>
      <c r="J3" s="202">
        <v>0</v>
      </c>
      <c r="L3" s="196"/>
      <c r="M3" s="197"/>
      <c r="N3" s="197"/>
      <c r="O3" s="198"/>
    </row>
    <row r="4" spans="1:15" ht="12.75">
      <c r="A4" s="192">
        <v>3</v>
      </c>
      <c r="B4" s="193" t="s">
        <v>65</v>
      </c>
      <c r="C4" s="202">
        <v>6</v>
      </c>
      <c r="D4" s="202">
        <v>6</v>
      </c>
      <c r="E4" s="202">
        <v>0</v>
      </c>
      <c r="G4" s="195" t="str">
        <f>B4</f>
        <v>Muhlhard/Löw</v>
      </c>
      <c r="H4" s="202">
        <v>6</v>
      </c>
      <c r="I4" s="202">
        <v>6</v>
      </c>
      <c r="J4" s="202">
        <v>0</v>
      </c>
      <c r="L4" s="196"/>
      <c r="M4" s="197"/>
      <c r="N4" s="197"/>
      <c r="O4" s="198"/>
    </row>
    <row r="5" spans="1:15" ht="15.75" thickBot="1">
      <c r="A5" s="203">
        <v>4</v>
      </c>
      <c r="B5" s="204" t="s">
        <v>66</v>
      </c>
      <c r="C5" s="205">
        <v>1</v>
      </c>
      <c r="D5" s="205">
        <v>0</v>
      </c>
      <c r="E5" s="205">
        <v>0</v>
      </c>
      <c r="F5" s="206"/>
      <c r="G5" s="207"/>
      <c r="H5" s="206"/>
      <c r="I5" s="206"/>
      <c r="J5" s="206"/>
      <c r="K5" s="206"/>
      <c r="L5" s="208" t="str">
        <f>G4</f>
        <v>Muhlhard/Löw</v>
      </c>
      <c r="M5" s="209">
        <v>7</v>
      </c>
      <c r="N5" s="209">
        <v>6</v>
      </c>
      <c r="O5" s="210">
        <v>0</v>
      </c>
    </row>
    <row r="6" spans="1:15" ht="12.75">
      <c r="A6" s="192">
        <v>5</v>
      </c>
      <c r="B6" s="193" t="s">
        <v>67</v>
      </c>
      <c r="C6" s="202">
        <v>4</v>
      </c>
      <c r="D6" s="202">
        <v>0</v>
      </c>
      <c r="E6" s="202">
        <v>0</v>
      </c>
      <c r="L6" s="196" t="str">
        <f>G8</f>
        <v>N.Witt/Haar</v>
      </c>
      <c r="M6" s="211">
        <v>6</v>
      </c>
      <c r="N6" s="211">
        <v>0</v>
      </c>
      <c r="O6" s="212">
        <v>0</v>
      </c>
    </row>
    <row r="7" spans="1:15" ht="12.75">
      <c r="A7" s="199">
        <v>6</v>
      </c>
      <c r="B7" s="200" t="s">
        <v>68</v>
      </c>
      <c r="C7" s="201">
        <v>6</v>
      </c>
      <c r="D7" s="201">
        <v>6</v>
      </c>
      <c r="E7" s="201">
        <v>0</v>
      </c>
      <c r="G7" s="195" t="str">
        <f>B7</f>
        <v>S.Pommerenke/Siepe</v>
      </c>
      <c r="H7" s="202">
        <v>3</v>
      </c>
      <c r="I7" s="202">
        <v>1</v>
      </c>
      <c r="J7" s="202">
        <v>0</v>
      </c>
      <c r="L7" s="196"/>
      <c r="M7" s="197"/>
      <c r="N7" s="197"/>
      <c r="O7" s="198"/>
    </row>
    <row r="8" spans="1:15" ht="12.75">
      <c r="A8" s="192">
        <v>7</v>
      </c>
      <c r="B8" s="193" t="s">
        <v>69</v>
      </c>
      <c r="C8" s="202">
        <v>0</v>
      </c>
      <c r="D8" s="202">
        <v>0</v>
      </c>
      <c r="E8" s="202">
        <v>0</v>
      </c>
      <c r="G8" s="195" t="str">
        <f>B8</f>
        <v>N.Witt/Haar</v>
      </c>
      <c r="H8" s="202">
        <v>6</v>
      </c>
      <c r="I8" s="202">
        <v>6</v>
      </c>
      <c r="J8" s="202">
        <v>0</v>
      </c>
      <c r="L8" s="196"/>
      <c r="M8" s="197"/>
      <c r="N8" s="197"/>
      <c r="O8" s="198"/>
    </row>
    <row r="9" spans="1:15" ht="15.75" thickBot="1">
      <c r="A9" s="203">
        <v>8</v>
      </c>
      <c r="B9" s="213" t="s">
        <v>37</v>
      </c>
      <c r="C9" s="205">
        <v>0</v>
      </c>
      <c r="D9" s="205">
        <v>0</v>
      </c>
      <c r="E9" s="205">
        <v>0</v>
      </c>
      <c r="F9" s="206"/>
      <c r="G9" s="207"/>
      <c r="H9" s="206"/>
      <c r="I9" s="206"/>
      <c r="J9" s="206"/>
      <c r="K9" s="206"/>
      <c r="L9" s="207"/>
      <c r="M9" s="206"/>
      <c r="N9" s="206"/>
      <c r="O9" s="188"/>
    </row>
    <row r="12" spans="1:5" ht="12.75">
      <c r="A12" s="196"/>
      <c r="B12" s="196"/>
      <c r="C12" s="214"/>
      <c r="D12" s="214"/>
      <c r="E12" s="214"/>
    </row>
    <row r="13" spans="1:5" ht="12.75">
      <c r="A13" s="196"/>
      <c r="B13" s="196"/>
      <c r="C13" s="214"/>
      <c r="D13" s="214"/>
      <c r="E13" s="214"/>
    </row>
    <row r="14" spans="1:5" ht="12.75">
      <c r="A14" s="196"/>
      <c r="B14" s="196"/>
      <c r="C14" s="196"/>
      <c r="D14" s="196"/>
      <c r="E14" s="196"/>
    </row>
    <row r="15" spans="1:5" ht="12.75">
      <c r="A15" s="196"/>
      <c r="B15" s="196"/>
      <c r="C15" s="214"/>
      <c r="D15" s="214"/>
      <c r="E15" s="214"/>
    </row>
    <row r="16" spans="1:5" ht="12.75">
      <c r="A16" s="196"/>
      <c r="B16" s="196"/>
      <c r="C16" s="214"/>
      <c r="D16" s="214"/>
      <c r="E16" s="214"/>
    </row>
    <row r="17" spans="1:5" ht="12.75">
      <c r="A17" s="196"/>
      <c r="B17" s="196"/>
      <c r="C17" s="196"/>
      <c r="D17" s="196"/>
      <c r="E17" s="196"/>
    </row>
    <row r="18" spans="1:5" ht="12.75">
      <c r="A18" s="196"/>
      <c r="B18" s="196"/>
      <c r="C18" s="214"/>
      <c r="D18" s="214"/>
      <c r="E18" s="214"/>
    </row>
    <row r="19" spans="1:5" ht="12.75">
      <c r="A19" s="196"/>
      <c r="B19" s="196"/>
      <c r="C19" s="214"/>
      <c r="D19" s="214"/>
      <c r="E19" s="214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 Clubmeisterschaft 2010
Doppel / Damen 30/40&amp;R&amp;D &amp;T</oddHeader>
    <oddFooter>&amp;C&amp;Z&amp;F&amp;RSeite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zoomScale="75" zoomScalePageLayoutView="75" workbookViewId="0" topLeftCell="A1">
      <selection activeCell="C26" sqref="C26"/>
    </sheetView>
  </sheetViews>
  <sheetFormatPr defaultColWidth="11.421875" defaultRowHeight="12.75"/>
  <cols>
    <col min="2" max="2" width="23.57421875" style="0" customWidth="1"/>
    <col min="3" max="3" width="24.57421875" style="0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s="161" customFormat="1" ht="15">
      <c r="A1" s="158">
        <v>1</v>
      </c>
      <c r="B1" s="159" t="s">
        <v>60</v>
      </c>
      <c r="C1" s="160"/>
    </row>
    <row r="2" spans="1:3" s="161" customFormat="1" ht="15">
      <c r="A2" s="158">
        <v>2</v>
      </c>
      <c r="B2" s="162" t="s">
        <v>61</v>
      </c>
      <c r="C2" s="160"/>
    </row>
    <row r="3" spans="1:3" s="161" customFormat="1" ht="15">
      <c r="A3" s="158">
        <v>3</v>
      </c>
      <c r="B3" s="163" t="s">
        <v>62</v>
      </c>
      <c r="C3" s="160"/>
    </row>
    <row r="4" spans="1:3" s="161" customFormat="1" ht="15">
      <c r="A4" s="158">
        <v>4</v>
      </c>
      <c r="B4" s="164" t="s">
        <v>63</v>
      </c>
      <c r="C4" s="160"/>
    </row>
    <row r="5" spans="1:21" s="161" customFormat="1" ht="15">
      <c r="A5" s="165"/>
      <c r="B5" s="166"/>
      <c r="C5" s="166"/>
      <c r="D5" s="167" t="s">
        <v>1</v>
      </c>
      <c r="E5" s="167"/>
      <c r="F5" s="167" t="s">
        <v>2</v>
      </c>
      <c r="G5" s="167"/>
      <c r="H5" s="167" t="s">
        <v>3</v>
      </c>
      <c r="I5" s="167"/>
      <c r="P5" s="167" t="s">
        <v>0</v>
      </c>
      <c r="Q5" s="167"/>
      <c r="R5" s="167" t="s">
        <v>5</v>
      </c>
      <c r="S5" s="167"/>
      <c r="T5" s="167" t="s">
        <v>4</v>
      </c>
      <c r="U5" s="167"/>
    </row>
    <row r="6" spans="1:21" s="161" customFormat="1" ht="15">
      <c r="A6" s="165">
        <v>1</v>
      </c>
      <c r="B6" s="168" t="str">
        <f>B1</f>
        <v>Siepe/Zielinski</v>
      </c>
      <c r="C6" s="169" t="str">
        <f>B2</f>
        <v>Last/Sommer</v>
      </c>
      <c r="D6" s="170">
        <v>3</v>
      </c>
      <c r="E6" s="170">
        <v>6</v>
      </c>
      <c r="F6" s="170">
        <v>3</v>
      </c>
      <c r="G6" s="170">
        <v>6</v>
      </c>
      <c r="H6" s="170"/>
      <c r="I6" s="170"/>
      <c r="J6" s="161">
        <f aca="true" t="shared" si="0" ref="J6:J11">IF(D6&gt;E6,1,0)</f>
        <v>0</v>
      </c>
      <c r="K6" s="161">
        <f aca="true" t="shared" si="1" ref="K6:K11">IF(F6&gt;G6,1,0)</f>
        <v>0</v>
      </c>
      <c r="L6" s="161">
        <f aca="true" t="shared" si="2" ref="L6:L11">IF(H6&gt;I6,1,0)</f>
        <v>0</v>
      </c>
      <c r="M6" s="161">
        <f aca="true" t="shared" si="3" ref="M6:M11">IF(E6&gt;D6,1,0)</f>
        <v>1</v>
      </c>
      <c r="N6" s="161">
        <f aca="true" t="shared" si="4" ref="N6:N11">IF(G6&gt;F6,1,0)</f>
        <v>1</v>
      </c>
      <c r="O6" s="161">
        <f aca="true" t="shared" si="5" ref="O6:O11">IF(I6&gt;H6,1,0)</f>
        <v>0</v>
      </c>
      <c r="P6" s="170">
        <f aca="true" t="shared" si="6" ref="P6:P11">SUM(J6:L6)</f>
        <v>0</v>
      </c>
      <c r="Q6" s="170">
        <f aca="true" t="shared" si="7" ref="Q6:Q11">SUM(M6:O6)</f>
        <v>2</v>
      </c>
      <c r="R6" s="170">
        <f aca="true" t="shared" si="8" ref="R6:S11">SUM(D6,F6,H6)</f>
        <v>6</v>
      </c>
      <c r="S6" s="170">
        <f t="shared" si="8"/>
        <v>12</v>
      </c>
      <c r="T6" s="170">
        <f aca="true" t="shared" si="9" ref="T6:T11">IF(P6&gt;Q6,2,0)</f>
        <v>0</v>
      </c>
      <c r="U6" s="170">
        <f aca="true" t="shared" si="10" ref="U6:U11">IF(Q6&gt;P6,2,0)</f>
        <v>2</v>
      </c>
    </row>
    <row r="7" spans="1:21" s="161" customFormat="1" ht="15">
      <c r="A7" s="165">
        <v>2</v>
      </c>
      <c r="B7" s="171" t="str">
        <f>B3</f>
        <v>C.Witt/Schmitt</v>
      </c>
      <c r="C7" s="172" t="str">
        <f>B4</f>
        <v>Lehmann/S.Jungclaus</v>
      </c>
      <c r="D7" s="170">
        <v>6</v>
      </c>
      <c r="E7" s="170">
        <v>3</v>
      </c>
      <c r="F7" s="170">
        <v>7</v>
      </c>
      <c r="G7" s="170">
        <v>6</v>
      </c>
      <c r="H7" s="170"/>
      <c r="I7" s="170"/>
      <c r="J7" s="161">
        <f t="shared" si="0"/>
        <v>1</v>
      </c>
      <c r="K7" s="161">
        <f t="shared" si="1"/>
        <v>1</v>
      </c>
      <c r="L7" s="161">
        <f t="shared" si="2"/>
        <v>0</v>
      </c>
      <c r="M7" s="161">
        <f t="shared" si="3"/>
        <v>0</v>
      </c>
      <c r="N7" s="161">
        <f t="shared" si="4"/>
        <v>0</v>
      </c>
      <c r="O7" s="161">
        <f t="shared" si="5"/>
        <v>0</v>
      </c>
      <c r="P7" s="170">
        <f t="shared" si="6"/>
        <v>2</v>
      </c>
      <c r="Q7" s="170">
        <f t="shared" si="7"/>
        <v>0</v>
      </c>
      <c r="R7" s="170">
        <f t="shared" si="8"/>
        <v>13</v>
      </c>
      <c r="S7" s="170">
        <f t="shared" si="8"/>
        <v>9</v>
      </c>
      <c r="T7" s="170">
        <f t="shared" si="9"/>
        <v>2</v>
      </c>
      <c r="U7" s="170">
        <f t="shared" si="10"/>
        <v>0</v>
      </c>
    </row>
    <row r="8" spans="1:21" s="161" customFormat="1" ht="15">
      <c r="A8" s="165">
        <v>3</v>
      </c>
      <c r="B8" s="168" t="str">
        <f>B1</f>
        <v>Siepe/Zielinski</v>
      </c>
      <c r="C8" s="171" t="str">
        <f>B3</f>
        <v>C.Witt/Schmitt</v>
      </c>
      <c r="D8" s="170">
        <v>2</v>
      </c>
      <c r="E8" s="170">
        <v>6</v>
      </c>
      <c r="F8" s="170">
        <v>4</v>
      </c>
      <c r="G8" s="170">
        <v>6</v>
      </c>
      <c r="H8" s="170"/>
      <c r="I8" s="170"/>
      <c r="J8" s="161">
        <f t="shared" si="0"/>
        <v>0</v>
      </c>
      <c r="K8" s="161">
        <f t="shared" si="1"/>
        <v>0</v>
      </c>
      <c r="L8" s="161">
        <f t="shared" si="2"/>
        <v>0</v>
      </c>
      <c r="M8" s="161">
        <f t="shared" si="3"/>
        <v>1</v>
      </c>
      <c r="N8" s="161">
        <f t="shared" si="4"/>
        <v>1</v>
      </c>
      <c r="O8" s="161">
        <f t="shared" si="5"/>
        <v>0</v>
      </c>
      <c r="P8" s="170">
        <f t="shared" si="6"/>
        <v>0</v>
      </c>
      <c r="Q8" s="170">
        <f t="shared" si="7"/>
        <v>2</v>
      </c>
      <c r="R8" s="170">
        <f t="shared" si="8"/>
        <v>6</v>
      </c>
      <c r="S8" s="170">
        <f t="shared" si="8"/>
        <v>12</v>
      </c>
      <c r="T8" s="170">
        <f t="shared" si="9"/>
        <v>0</v>
      </c>
      <c r="U8" s="170">
        <f t="shared" si="10"/>
        <v>2</v>
      </c>
    </row>
    <row r="9" spans="1:21" s="161" customFormat="1" ht="15">
      <c r="A9" s="165">
        <v>4</v>
      </c>
      <c r="B9" s="169" t="str">
        <f>B2</f>
        <v>Last/Sommer</v>
      </c>
      <c r="C9" s="172" t="str">
        <f>B4</f>
        <v>Lehmann/S.Jungclaus</v>
      </c>
      <c r="D9" s="170">
        <v>6</v>
      </c>
      <c r="E9" s="170">
        <v>3</v>
      </c>
      <c r="F9" s="170">
        <v>6</v>
      </c>
      <c r="G9" s="170">
        <v>1</v>
      </c>
      <c r="H9" s="170"/>
      <c r="I9" s="170"/>
      <c r="J9" s="161">
        <f t="shared" si="0"/>
        <v>1</v>
      </c>
      <c r="K9" s="161">
        <f t="shared" si="1"/>
        <v>1</v>
      </c>
      <c r="L9" s="161">
        <f t="shared" si="2"/>
        <v>0</v>
      </c>
      <c r="M9" s="161">
        <f t="shared" si="3"/>
        <v>0</v>
      </c>
      <c r="N9" s="161">
        <f t="shared" si="4"/>
        <v>0</v>
      </c>
      <c r="O9" s="161">
        <f t="shared" si="5"/>
        <v>0</v>
      </c>
      <c r="P9" s="170">
        <f t="shared" si="6"/>
        <v>2</v>
      </c>
      <c r="Q9" s="170">
        <f t="shared" si="7"/>
        <v>0</v>
      </c>
      <c r="R9" s="170">
        <f t="shared" si="8"/>
        <v>12</v>
      </c>
      <c r="S9" s="170">
        <f t="shared" si="8"/>
        <v>4</v>
      </c>
      <c r="T9" s="170">
        <f t="shared" si="9"/>
        <v>2</v>
      </c>
      <c r="U9" s="170">
        <f t="shared" si="10"/>
        <v>0</v>
      </c>
    </row>
    <row r="10" spans="1:21" s="161" customFormat="1" ht="15">
      <c r="A10" s="165">
        <v>5</v>
      </c>
      <c r="B10" s="168" t="str">
        <f>B1</f>
        <v>Siepe/Zielinski</v>
      </c>
      <c r="C10" s="172" t="str">
        <f>B4</f>
        <v>Lehmann/S.Jungclaus</v>
      </c>
      <c r="D10" s="170">
        <v>3</v>
      </c>
      <c r="E10" s="170">
        <v>6</v>
      </c>
      <c r="F10" s="170">
        <v>2</v>
      </c>
      <c r="G10" s="170">
        <v>6</v>
      </c>
      <c r="H10" s="170"/>
      <c r="I10" s="170"/>
      <c r="J10" s="161">
        <f t="shared" si="0"/>
        <v>0</v>
      </c>
      <c r="K10" s="161">
        <f t="shared" si="1"/>
        <v>0</v>
      </c>
      <c r="L10" s="161">
        <f t="shared" si="2"/>
        <v>0</v>
      </c>
      <c r="M10" s="161">
        <f t="shared" si="3"/>
        <v>1</v>
      </c>
      <c r="N10" s="161">
        <f t="shared" si="4"/>
        <v>1</v>
      </c>
      <c r="O10" s="161">
        <f t="shared" si="5"/>
        <v>0</v>
      </c>
      <c r="P10" s="170">
        <f t="shared" si="6"/>
        <v>0</v>
      </c>
      <c r="Q10" s="170">
        <f t="shared" si="7"/>
        <v>2</v>
      </c>
      <c r="R10" s="170">
        <f t="shared" si="8"/>
        <v>5</v>
      </c>
      <c r="S10" s="170">
        <f t="shared" si="8"/>
        <v>12</v>
      </c>
      <c r="T10" s="170">
        <f t="shared" si="9"/>
        <v>0</v>
      </c>
      <c r="U10" s="170">
        <f t="shared" si="10"/>
        <v>2</v>
      </c>
    </row>
    <row r="11" spans="1:21" s="161" customFormat="1" ht="15">
      <c r="A11" s="165">
        <v>6</v>
      </c>
      <c r="B11" s="169" t="str">
        <f>B2</f>
        <v>Last/Sommer</v>
      </c>
      <c r="C11" s="171" t="str">
        <f>B3</f>
        <v>C.Witt/Schmitt</v>
      </c>
      <c r="D11" s="170">
        <v>6</v>
      </c>
      <c r="E11" s="170">
        <v>3</v>
      </c>
      <c r="F11" s="170">
        <v>4</v>
      </c>
      <c r="G11" s="170">
        <v>6</v>
      </c>
      <c r="H11" s="170">
        <v>4</v>
      </c>
      <c r="I11" s="170">
        <v>6</v>
      </c>
      <c r="J11" s="161">
        <f t="shared" si="0"/>
        <v>1</v>
      </c>
      <c r="K11" s="161">
        <f t="shared" si="1"/>
        <v>0</v>
      </c>
      <c r="L11" s="161">
        <f t="shared" si="2"/>
        <v>0</v>
      </c>
      <c r="M11" s="161">
        <f t="shared" si="3"/>
        <v>0</v>
      </c>
      <c r="N11" s="161">
        <f t="shared" si="4"/>
        <v>1</v>
      </c>
      <c r="O11" s="161">
        <f t="shared" si="5"/>
        <v>1</v>
      </c>
      <c r="P11" s="170">
        <f t="shared" si="6"/>
        <v>1</v>
      </c>
      <c r="Q11" s="170">
        <f t="shared" si="7"/>
        <v>2</v>
      </c>
      <c r="R11" s="170">
        <f t="shared" si="8"/>
        <v>14</v>
      </c>
      <c r="S11" s="170">
        <f t="shared" si="8"/>
        <v>15</v>
      </c>
      <c r="T11" s="170">
        <f t="shared" si="9"/>
        <v>0</v>
      </c>
      <c r="U11" s="170">
        <f t="shared" si="10"/>
        <v>2</v>
      </c>
    </row>
    <row r="12" spans="2:3" s="161" customFormat="1" ht="15">
      <c r="B12" s="160"/>
      <c r="C12" s="160"/>
    </row>
    <row r="13" spans="2:3" s="161" customFormat="1" ht="15">
      <c r="B13" s="160"/>
      <c r="C13" s="160"/>
    </row>
    <row r="14" spans="2:3" s="161" customFormat="1" ht="15.75" thickBot="1">
      <c r="B14" s="173" t="s">
        <v>40</v>
      </c>
      <c r="C14" s="160"/>
    </row>
    <row r="15" spans="2:9" s="161" customFormat="1" ht="15.75" thickBot="1">
      <c r="B15" s="160"/>
      <c r="C15" s="174"/>
      <c r="D15" s="175" t="s">
        <v>4</v>
      </c>
      <c r="E15" s="176"/>
      <c r="F15" s="175" t="s">
        <v>0</v>
      </c>
      <c r="G15" s="176"/>
      <c r="H15" s="177" t="s">
        <v>5</v>
      </c>
      <c r="I15" s="176"/>
    </row>
    <row r="16" spans="2:9" s="161" customFormat="1" ht="15.75" thickBot="1">
      <c r="B16" s="178">
        <v>4</v>
      </c>
      <c r="C16" s="179" t="str">
        <f>B1</f>
        <v>Siepe/Zielinski</v>
      </c>
      <c r="D16" s="180">
        <f>SUM(T6,T8,T10)</f>
        <v>0</v>
      </c>
      <c r="E16" s="181"/>
      <c r="F16" s="182">
        <f>SUM(P6,P8,P10)</f>
        <v>0</v>
      </c>
      <c r="G16" s="183">
        <f>SUM(Q6,Q8,Q10)</f>
        <v>6</v>
      </c>
      <c r="H16" s="184">
        <f>SUM(R6,R8,R10)</f>
        <v>17</v>
      </c>
      <c r="I16" s="183">
        <f>SUM(S6,S8,S10)</f>
        <v>36</v>
      </c>
    </row>
    <row r="17" spans="2:9" s="161" customFormat="1" ht="15.75" thickBot="1">
      <c r="B17" s="178">
        <v>2</v>
      </c>
      <c r="C17" s="185" t="str">
        <f>B2</f>
        <v>Last/Sommer</v>
      </c>
      <c r="D17" s="180">
        <f>SUM(U6,T9,T11)</f>
        <v>4</v>
      </c>
      <c r="E17" s="181"/>
      <c r="F17" s="182">
        <f>SUM(Q6,P9,P11)</f>
        <v>5</v>
      </c>
      <c r="G17" s="183">
        <f>SUM(P6,Q9,Q11)</f>
        <v>2</v>
      </c>
      <c r="H17" s="184">
        <f>SUM(S6,R9,R11)</f>
        <v>38</v>
      </c>
      <c r="I17" s="183">
        <f>SUM(R6,S9,S11)</f>
        <v>25</v>
      </c>
    </row>
    <row r="18" spans="2:9" s="161" customFormat="1" ht="15.75" thickBot="1">
      <c r="B18" s="178">
        <v>1</v>
      </c>
      <c r="C18" s="186" t="str">
        <f>B3</f>
        <v>C.Witt/Schmitt</v>
      </c>
      <c r="D18" s="180">
        <f>SUM(T7,U8,U11)</f>
        <v>6</v>
      </c>
      <c r="E18" s="181"/>
      <c r="F18" s="182">
        <f>SUM(P7,Q8,Q11)</f>
        <v>6</v>
      </c>
      <c r="G18" s="183">
        <f>SUM(Q7,P8,P11)</f>
        <v>1</v>
      </c>
      <c r="H18" s="184">
        <f>SUM(R7,S8,S11)</f>
        <v>40</v>
      </c>
      <c r="I18" s="183">
        <f>SUM(S7,R8,R11)</f>
        <v>29</v>
      </c>
    </row>
    <row r="19" spans="2:9" s="161" customFormat="1" ht="15.75" thickBot="1">
      <c r="B19" s="178">
        <v>3</v>
      </c>
      <c r="C19" s="187" t="str">
        <f>B4</f>
        <v>Lehmann/S.Jungclaus</v>
      </c>
      <c r="D19" s="180">
        <f>SUM(U7,U9,U10)</f>
        <v>2</v>
      </c>
      <c r="E19" s="181"/>
      <c r="F19" s="182">
        <f>SUM(Q7,Q9,Q10)</f>
        <v>2</v>
      </c>
      <c r="G19" s="183">
        <f>SUM(P7,P9,P10)</f>
        <v>4</v>
      </c>
      <c r="H19" s="184">
        <f>SUM(S7,S9,S10)</f>
        <v>25</v>
      </c>
      <c r="I19" s="183">
        <f>SUM(R7,R9,R10)</f>
        <v>30</v>
      </c>
    </row>
    <row r="20" s="161" customFormat="1" ht="14.25"/>
    <row r="21" s="161" customFormat="1" ht="14.25"/>
    <row r="22" ht="15">
      <c r="R22" s="26"/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e.V.&amp;C&amp;12Clubmeisterschaft 2010
Doppel / Herren 30&amp;R&amp;D &amp;T</oddHeader>
    <oddFooter>&amp;C&amp;Z&amp;F&amp;RSeite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view="pageLayout" workbookViewId="0" topLeftCell="A3">
      <selection activeCell="C29" sqref="C29"/>
    </sheetView>
  </sheetViews>
  <sheetFormatPr defaultColWidth="11.421875" defaultRowHeight="12.75"/>
  <cols>
    <col min="1" max="1" width="11.421875" style="113" customWidth="1"/>
    <col min="2" max="3" width="21.8515625" style="113" bestFit="1" customWidth="1"/>
    <col min="4" max="9" width="4.7109375" style="113" customWidth="1"/>
    <col min="10" max="15" width="2.00390625" style="113" customWidth="1"/>
    <col min="16" max="21" width="4.7109375" style="113" customWidth="1"/>
    <col min="22" max="16384" width="11.421875" style="113" customWidth="1"/>
  </cols>
  <sheetData>
    <row r="1" spans="1:3" ht="12.75">
      <c r="A1" s="111">
        <v>1</v>
      </c>
      <c r="B1" s="144" t="s">
        <v>55</v>
      </c>
      <c r="C1" s="145"/>
    </row>
    <row r="2" spans="1:3" ht="12.75">
      <c r="A2" s="111">
        <v>2</v>
      </c>
      <c r="B2" s="146" t="s">
        <v>56</v>
      </c>
      <c r="C2" s="145"/>
    </row>
    <row r="3" spans="1:3" ht="12.75">
      <c r="A3" s="111">
        <v>3</v>
      </c>
      <c r="B3" s="147" t="s">
        <v>57</v>
      </c>
      <c r="C3" s="145"/>
    </row>
    <row r="4" spans="1:3" ht="12.75">
      <c r="A4" s="111">
        <v>4</v>
      </c>
      <c r="B4" s="115" t="s">
        <v>58</v>
      </c>
      <c r="C4" s="145"/>
    </row>
    <row r="5" spans="1:3" ht="12.75">
      <c r="A5" s="111">
        <v>5</v>
      </c>
      <c r="B5" s="148" t="s">
        <v>59</v>
      </c>
      <c r="C5" s="145"/>
    </row>
    <row r="6" spans="1:21" ht="12.75">
      <c r="A6" s="111"/>
      <c r="B6" s="145"/>
      <c r="C6" s="145"/>
      <c r="D6" s="119" t="s">
        <v>1</v>
      </c>
      <c r="E6" s="120"/>
      <c r="F6" s="119" t="s">
        <v>2</v>
      </c>
      <c r="G6" s="120"/>
      <c r="H6" s="121" t="s">
        <v>3</v>
      </c>
      <c r="I6" s="120"/>
      <c r="P6" s="122" t="s">
        <v>0</v>
      </c>
      <c r="Q6" s="122"/>
      <c r="R6" s="122" t="s">
        <v>5</v>
      </c>
      <c r="S6" s="122"/>
      <c r="T6" s="122" t="s">
        <v>4</v>
      </c>
      <c r="U6" s="122"/>
    </row>
    <row r="7" spans="1:21" ht="12.75">
      <c r="A7" s="111">
        <v>1</v>
      </c>
      <c r="B7" s="149" t="str">
        <f>B1</f>
        <v>Schlaucher/Paltian</v>
      </c>
      <c r="C7" s="150" t="str">
        <f>B2</f>
        <v>Kühl/Münster</v>
      </c>
      <c r="D7" s="125">
        <v>6</v>
      </c>
      <c r="E7" s="125">
        <v>0</v>
      </c>
      <c r="F7" s="125">
        <v>6</v>
      </c>
      <c r="G7" s="125">
        <v>2</v>
      </c>
      <c r="H7" s="125"/>
      <c r="I7" s="125"/>
      <c r="J7" s="113">
        <f aca="true" t="shared" si="0" ref="J7:J16">IF(D7&gt;E7,1,0)</f>
        <v>1</v>
      </c>
      <c r="K7" s="113">
        <f aca="true" t="shared" si="1" ref="K7:K16">IF(F7&gt;G7,1,0)</f>
        <v>1</v>
      </c>
      <c r="L7" s="113">
        <f aca="true" t="shared" si="2" ref="L7:L16">IF(H7&gt;I7,1,0)</f>
        <v>0</v>
      </c>
      <c r="M7" s="113">
        <f aca="true" t="shared" si="3" ref="M7:M16">IF(E7&gt;D7,1,0)</f>
        <v>0</v>
      </c>
      <c r="N7" s="113">
        <f aca="true" t="shared" si="4" ref="N7:N16">IF(G7&gt;F7,1,0)</f>
        <v>0</v>
      </c>
      <c r="O7" s="113">
        <f aca="true" t="shared" si="5" ref="O7:O16">IF(I7&gt;H7,1,0)</f>
        <v>0</v>
      </c>
      <c r="P7" s="125">
        <f aca="true" t="shared" si="6" ref="P7:P16">SUM(J7:L7)</f>
        <v>2</v>
      </c>
      <c r="Q7" s="125">
        <f aca="true" t="shared" si="7" ref="Q7:Q16">SUM(M7:O7)</f>
        <v>0</v>
      </c>
      <c r="R7" s="125">
        <f aca="true" t="shared" si="8" ref="R7:S16">SUM(D7,F7,H7)</f>
        <v>12</v>
      </c>
      <c r="S7" s="125">
        <f t="shared" si="8"/>
        <v>2</v>
      </c>
      <c r="T7" s="125">
        <f aca="true" t="shared" si="9" ref="T7:T16">IF(P7&gt;Q7,2,0)</f>
        <v>2</v>
      </c>
      <c r="U7" s="125">
        <f aca="true" t="shared" si="10" ref="U7:U16">IF(Q7&gt;P7,2,0)</f>
        <v>0</v>
      </c>
    </row>
    <row r="8" spans="1:21" ht="12.75">
      <c r="A8" s="111">
        <v>2</v>
      </c>
      <c r="B8" s="151" t="str">
        <f>B3</f>
        <v>Mikolojewski/Haack</v>
      </c>
      <c r="C8" s="126" t="str">
        <f>B4</f>
        <v>Rupertus/Steckmeister</v>
      </c>
      <c r="D8" s="125">
        <v>6</v>
      </c>
      <c r="E8" s="125">
        <v>4</v>
      </c>
      <c r="F8" s="125">
        <v>6</v>
      </c>
      <c r="G8" s="125">
        <v>3</v>
      </c>
      <c r="H8" s="125"/>
      <c r="I8" s="125"/>
      <c r="J8" s="113">
        <f t="shared" si="0"/>
        <v>1</v>
      </c>
      <c r="K8" s="113">
        <f t="shared" si="1"/>
        <v>1</v>
      </c>
      <c r="L8" s="113">
        <f t="shared" si="2"/>
        <v>0</v>
      </c>
      <c r="M8" s="113">
        <f t="shared" si="3"/>
        <v>0</v>
      </c>
      <c r="N8" s="113">
        <f t="shared" si="4"/>
        <v>0</v>
      </c>
      <c r="O8" s="113">
        <f t="shared" si="5"/>
        <v>0</v>
      </c>
      <c r="P8" s="125">
        <f t="shared" si="6"/>
        <v>2</v>
      </c>
      <c r="Q8" s="125">
        <f t="shared" si="7"/>
        <v>0</v>
      </c>
      <c r="R8" s="125">
        <f t="shared" si="8"/>
        <v>12</v>
      </c>
      <c r="S8" s="125">
        <f t="shared" si="8"/>
        <v>7</v>
      </c>
      <c r="T8" s="125">
        <f t="shared" si="9"/>
        <v>2</v>
      </c>
      <c r="U8" s="125">
        <f t="shared" si="10"/>
        <v>0</v>
      </c>
    </row>
    <row r="9" spans="1:21" ht="12.75">
      <c r="A9" s="111">
        <v>3</v>
      </c>
      <c r="B9" s="152" t="str">
        <f>B5</f>
        <v>Keuchen/Zejevski</v>
      </c>
      <c r="C9" s="149" t="str">
        <f>B1</f>
        <v>Schlaucher/Paltian</v>
      </c>
      <c r="D9" s="125">
        <v>2</v>
      </c>
      <c r="E9" s="125">
        <v>6</v>
      </c>
      <c r="F9" s="125">
        <v>0</v>
      </c>
      <c r="G9" s="125">
        <v>6</v>
      </c>
      <c r="H9" s="125"/>
      <c r="I9" s="125"/>
      <c r="J9" s="113">
        <f t="shared" si="0"/>
        <v>0</v>
      </c>
      <c r="K9" s="113">
        <f t="shared" si="1"/>
        <v>0</v>
      </c>
      <c r="L9" s="113">
        <f t="shared" si="2"/>
        <v>0</v>
      </c>
      <c r="M9" s="113">
        <f t="shared" si="3"/>
        <v>1</v>
      </c>
      <c r="N9" s="113">
        <f t="shared" si="4"/>
        <v>1</v>
      </c>
      <c r="O9" s="113">
        <f t="shared" si="5"/>
        <v>0</v>
      </c>
      <c r="P9" s="125">
        <f t="shared" si="6"/>
        <v>0</v>
      </c>
      <c r="Q9" s="125">
        <f t="shared" si="7"/>
        <v>2</v>
      </c>
      <c r="R9" s="125">
        <f t="shared" si="8"/>
        <v>2</v>
      </c>
      <c r="S9" s="125">
        <f t="shared" si="8"/>
        <v>12</v>
      </c>
      <c r="T9" s="125">
        <f t="shared" si="9"/>
        <v>0</v>
      </c>
      <c r="U9" s="125">
        <f t="shared" si="10"/>
        <v>2</v>
      </c>
    </row>
    <row r="10" spans="1:21" ht="12.75">
      <c r="A10" s="111">
        <v>4</v>
      </c>
      <c r="B10" s="150" t="str">
        <f>B2</f>
        <v>Kühl/Münster</v>
      </c>
      <c r="C10" s="151" t="str">
        <f>B3</f>
        <v>Mikolojewski/Haack</v>
      </c>
      <c r="D10" s="125">
        <v>1</v>
      </c>
      <c r="E10" s="125">
        <v>6</v>
      </c>
      <c r="F10" s="125">
        <v>2</v>
      </c>
      <c r="G10" s="125">
        <v>6</v>
      </c>
      <c r="H10" s="125"/>
      <c r="I10" s="125"/>
      <c r="J10" s="113">
        <f t="shared" si="0"/>
        <v>0</v>
      </c>
      <c r="K10" s="113">
        <f t="shared" si="1"/>
        <v>0</v>
      </c>
      <c r="L10" s="113">
        <f t="shared" si="2"/>
        <v>0</v>
      </c>
      <c r="M10" s="113">
        <f t="shared" si="3"/>
        <v>1</v>
      </c>
      <c r="N10" s="113">
        <f t="shared" si="4"/>
        <v>1</v>
      </c>
      <c r="O10" s="113">
        <f t="shared" si="5"/>
        <v>0</v>
      </c>
      <c r="P10" s="125">
        <f t="shared" si="6"/>
        <v>0</v>
      </c>
      <c r="Q10" s="125">
        <f t="shared" si="7"/>
        <v>2</v>
      </c>
      <c r="R10" s="125">
        <f t="shared" si="8"/>
        <v>3</v>
      </c>
      <c r="S10" s="125">
        <f t="shared" si="8"/>
        <v>12</v>
      </c>
      <c r="T10" s="125">
        <f t="shared" si="9"/>
        <v>0</v>
      </c>
      <c r="U10" s="125">
        <f t="shared" si="10"/>
        <v>2</v>
      </c>
    </row>
    <row r="11" spans="1:21" ht="12.75">
      <c r="A11" s="111">
        <v>5</v>
      </c>
      <c r="B11" s="126" t="str">
        <f>B4</f>
        <v>Rupertus/Steckmeister</v>
      </c>
      <c r="C11" s="152" t="str">
        <f>B5</f>
        <v>Keuchen/Zejevski</v>
      </c>
      <c r="D11" s="125">
        <v>6</v>
      </c>
      <c r="E11" s="125">
        <v>1</v>
      </c>
      <c r="F11" s="125">
        <v>6</v>
      </c>
      <c r="G11" s="125">
        <v>1</v>
      </c>
      <c r="H11" s="125"/>
      <c r="I11" s="125"/>
      <c r="J11" s="113">
        <f t="shared" si="0"/>
        <v>1</v>
      </c>
      <c r="K11" s="113">
        <f t="shared" si="1"/>
        <v>1</v>
      </c>
      <c r="L11" s="113">
        <f t="shared" si="2"/>
        <v>0</v>
      </c>
      <c r="M11" s="113">
        <f t="shared" si="3"/>
        <v>0</v>
      </c>
      <c r="N11" s="113">
        <f t="shared" si="4"/>
        <v>0</v>
      </c>
      <c r="O11" s="113">
        <f t="shared" si="5"/>
        <v>0</v>
      </c>
      <c r="P11" s="125">
        <f t="shared" si="6"/>
        <v>2</v>
      </c>
      <c r="Q11" s="125">
        <f t="shared" si="7"/>
        <v>0</v>
      </c>
      <c r="R11" s="125">
        <f t="shared" si="8"/>
        <v>12</v>
      </c>
      <c r="S11" s="125">
        <f t="shared" si="8"/>
        <v>2</v>
      </c>
      <c r="T11" s="125">
        <f t="shared" si="9"/>
        <v>2</v>
      </c>
      <c r="U11" s="125">
        <f t="shared" si="10"/>
        <v>0</v>
      </c>
    </row>
    <row r="12" spans="1:21" ht="12.75">
      <c r="A12" s="111">
        <v>6</v>
      </c>
      <c r="B12" s="149" t="str">
        <f>B1</f>
        <v>Schlaucher/Paltian</v>
      </c>
      <c r="C12" s="151" t="str">
        <f>B3</f>
        <v>Mikolojewski/Haack</v>
      </c>
      <c r="D12" s="125">
        <v>7</v>
      </c>
      <c r="E12" s="125">
        <v>5</v>
      </c>
      <c r="F12" s="125">
        <v>6</v>
      </c>
      <c r="G12" s="125">
        <v>4</v>
      </c>
      <c r="H12" s="125"/>
      <c r="I12" s="125"/>
      <c r="J12" s="113">
        <f t="shared" si="0"/>
        <v>1</v>
      </c>
      <c r="K12" s="113">
        <f t="shared" si="1"/>
        <v>1</v>
      </c>
      <c r="L12" s="113">
        <f t="shared" si="2"/>
        <v>0</v>
      </c>
      <c r="M12" s="113">
        <f t="shared" si="3"/>
        <v>0</v>
      </c>
      <c r="N12" s="113">
        <f t="shared" si="4"/>
        <v>0</v>
      </c>
      <c r="O12" s="113">
        <f t="shared" si="5"/>
        <v>0</v>
      </c>
      <c r="P12" s="125">
        <f t="shared" si="6"/>
        <v>2</v>
      </c>
      <c r="Q12" s="125">
        <f t="shared" si="7"/>
        <v>0</v>
      </c>
      <c r="R12" s="125">
        <f t="shared" si="8"/>
        <v>13</v>
      </c>
      <c r="S12" s="125">
        <f t="shared" si="8"/>
        <v>9</v>
      </c>
      <c r="T12" s="125">
        <f t="shared" si="9"/>
        <v>2</v>
      </c>
      <c r="U12" s="125">
        <f t="shared" si="10"/>
        <v>0</v>
      </c>
    </row>
    <row r="13" spans="1:21" ht="12.75">
      <c r="A13" s="111">
        <v>7</v>
      </c>
      <c r="B13" s="150" t="str">
        <f>B2</f>
        <v>Kühl/Münster</v>
      </c>
      <c r="C13" s="126" t="str">
        <f>B4</f>
        <v>Rupertus/Steckmeister</v>
      </c>
      <c r="D13" s="125">
        <v>0</v>
      </c>
      <c r="E13" s="125">
        <v>6</v>
      </c>
      <c r="F13" s="125">
        <v>1</v>
      </c>
      <c r="G13" s="125">
        <v>6</v>
      </c>
      <c r="H13" s="125"/>
      <c r="I13" s="125"/>
      <c r="J13" s="113">
        <f t="shared" si="0"/>
        <v>0</v>
      </c>
      <c r="K13" s="113">
        <f t="shared" si="1"/>
        <v>0</v>
      </c>
      <c r="L13" s="113">
        <f t="shared" si="2"/>
        <v>0</v>
      </c>
      <c r="M13" s="113">
        <f t="shared" si="3"/>
        <v>1</v>
      </c>
      <c r="N13" s="113">
        <f t="shared" si="4"/>
        <v>1</v>
      </c>
      <c r="O13" s="113">
        <f t="shared" si="5"/>
        <v>0</v>
      </c>
      <c r="P13" s="125">
        <f t="shared" si="6"/>
        <v>0</v>
      </c>
      <c r="Q13" s="125">
        <f t="shared" si="7"/>
        <v>2</v>
      </c>
      <c r="R13" s="125">
        <f t="shared" si="8"/>
        <v>1</v>
      </c>
      <c r="S13" s="125">
        <f t="shared" si="8"/>
        <v>12</v>
      </c>
      <c r="T13" s="125">
        <f t="shared" si="9"/>
        <v>0</v>
      </c>
      <c r="U13" s="125">
        <f t="shared" si="10"/>
        <v>2</v>
      </c>
    </row>
    <row r="14" spans="1:21" ht="12.75">
      <c r="A14" s="111">
        <v>8</v>
      </c>
      <c r="B14" s="152" t="str">
        <f>B5</f>
        <v>Keuchen/Zejevski</v>
      </c>
      <c r="C14" s="151" t="str">
        <f>B3</f>
        <v>Mikolojewski/Haack</v>
      </c>
      <c r="D14" s="125">
        <v>0</v>
      </c>
      <c r="E14" s="125">
        <v>6</v>
      </c>
      <c r="F14" s="125">
        <v>0</v>
      </c>
      <c r="G14" s="125">
        <v>6</v>
      </c>
      <c r="H14" s="125"/>
      <c r="I14" s="125"/>
      <c r="J14" s="113">
        <f t="shared" si="0"/>
        <v>0</v>
      </c>
      <c r="K14" s="113">
        <f t="shared" si="1"/>
        <v>0</v>
      </c>
      <c r="L14" s="113">
        <f t="shared" si="2"/>
        <v>0</v>
      </c>
      <c r="M14" s="113">
        <f t="shared" si="3"/>
        <v>1</v>
      </c>
      <c r="N14" s="113">
        <f t="shared" si="4"/>
        <v>1</v>
      </c>
      <c r="O14" s="113">
        <f t="shared" si="5"/>
        <v>0</v>
      </c>
      <c r="P14" s="125">
        <f t="shared" si="6"/>
        <v>0</v>
      </c>
      <c r="Q14" s="125">
        <f t="shared" si="7"/>
        <v>2</v>
      </c>
      <c r="R14" s="125">
        <f t="shared" si="8"/>
        <v>0</v>
      </c>
      <c r="S14" s="125">
        <f t="shared" si="8"/>
        <v>12</v>
      </c>
      <c r="T14" s="125">
        <f t="shared" si="9"/>
        <v>0</v>
      </c>
      <c r="U14" s="125">
        <f t="shared" si="10"/>
        <v>2</v>
      </c>
    </row>
    <row r="15" spans="1:21" ht="12.75">
      <c r="A15" s="111">
        <v>9</v>
      </c>
      <c r="B15" s="149" t="str">
        <f>B1</f>
        <v>Schlaucher/Paltian</v>
      </c>
      <c r="C15" s="126" t="str">
        <f>B4</f>
        <v>Rupertus/Steckmeister</v>
      </c>
      <c r="D15" s="125">
        <v>1</v>
      </c>
      <c r="E15" s="125">
        <v>6</v>
      </c>
      <c r="F15" s="125">
        <v>3</v>
      </c>
      <c r="G15" s="125">
        <v>6</v>
      </c>
      <c r="H15" s="125"/>
      <c r="I15" s="125"/>
      <c r="J15" s="113">
        <f t="shared" si="0"/>
        <v>0</v>
      </c>
      <c r="K15" s="113">
        <f t="shared" si="1"/>
        <v>0</v>
      </c>
      <c r="L15" s="113">
        <f t="shared" si="2"/>
        <v>0</v>
      </c>
      <c r="M15" s="113">
        <f t="shared" si="3"/>
        <v>1</v>
      </c>
      <c r="N15" s="113">
        <f t="shared" si="4"/>
        <v>1</v>
      </c>
      <c r="O15" s="113">
        <f t="shared" si="5"/>
        <v>0</v>
      </c>
      <c r="P15" s="125">
        <f t="shared" si="6"/>
        <v>0</v>
      </c>
      <c r="Q15" s="125">
        <f t="shared" si="7"/>
        <v>2</v>
      </c>
      <c r="R15" s="125">
        <f t="shared" si="8"/>
        <v>4</v>
      </c>
      <c r="S15" s="125">
        <f t="shared" si="8"/>
        <v>12</v>
      </c>
      <c r="T15" s="125">
        <f t="shared" si="9"/>
        <v>0</v>
      </c>
      <c r="U15" s="125">
        <f t="shared" si="10"/>
        <v>2</v>
      </c>
    </row>
    <row r="16" spans="1:21" ht="12.75">
      <c r="A16" s="111">
        <v>10</v>
      </c>
      <c r="B16" s="150" t="str">
        <f>B2</f>
        <v>Kühl/Münster</v>
      </c>
      <c r="C16" s="152" t="str">
        <f>B5</f>
        <v>Keuchen/Zejevski</v>
      </c>
      <c r="D16" s="125">
        <v>4</v>
      </c>
      <c r="E16" s="125">
        <v>6</v>
      </c>
      <c r="F16" s="125">
        <v>6</v>
      </c>
      <c r="G16" s="125">
        <v>4</v>
      </c>
      <c r="H16" s="125">
        <v>6</v>
      </c>
      <c r="I16" s="125">
        <v>3</v>
      </c>
      <c r="J16" s="113">
        <f t="shared" si="0"/>
        <v>0</v>
      </c>
      <c r="K16" s="113">
        <f t="shared" si="1"/>
        <v>1</v>
      </c>
      <c r="L16" s="113">
        <f t="shared" si="2"/>
        <v>1</v>
      </c>
      <c r="M16" s="113">
        <f t="shared" si="3"/>
        <v>1</v>
      </c>
      <c r="N16" s="113">
        <f t="shared" si="4"/>
        <v>0</v>
      </c>
      <c r="O16" s="113">
        <f t="shared" si="5"/>
        <v>0</v>
      </c>
      <c r="P16" s="125">
        <f t="shared" si="6"/>
        <v>2</v>
      </c>
      <c r="Q16" s="125">
        <f t="shared" si="7"/>
        <v>1</v>
      </c>
      <c r="R16" s="125">
        <f t="shared" si="8"/>
        <v>16</v>
      </c>
      <c r="S16" s="125">
        <f t="shared" si="8"/>
        <v>13</v>
      </c>
      <c r="T16" s="125">
        <f t="shared" si="9"/>
        <v>2</v>
      </c>
      <c r="U16" s="125">
        <f t="shared" si="10"/>
        <v>0</v>
      </c>
    </row>
    <row r="19" ht="12.75">
      <c r="B19" s="130" t="s">
        <v>40</v>
      </c>
    </row>
    <row r="20" spans="3:9" ht="12.75">
      <c r="C20" s="111"/>
      <c r="D20" s="131" t="s">
        <v>4</v>
      </c>
      <c r="E20" s="132"/>
      <c r="F20" s="133" t="s">
        <v>0</v>
      </c>
      <c r="G20" s="132"/>
      <c r="H20" s="133" t="s">
        <v>5</v>
      </c>
      <c r="I20" s="132"/>
    </row>
    <row r="21" spans="2:9" ht="12.75">
      <c r="B21" s="134">
        <v>3</v>
      </c>
      <c r="C21" s="153" t="str">
        <f>B1</f>
        <v>Schlaucher/Paltian</v>
      </c>
      <c r="D21" s="136">
        <f>SUM(T7,U9,T12,T15)</f>
        <v>6</v>
      </c>
      <c r="E21" s="136"/>
      <c r="F21" s="137">
        <f>SUM(P7,Q9,P12,P15)</f>
        <v>6</v>
      </c>
      <c r="G21" s="137">
        <f>SUM(Q7,P9,Q12,Q15)</f>
        <v>2</v>
      </c>
      <c r="H21" s="137">
        <f>SUM(R7,S9,R12,R15)</f>
        <v>41</v>
      </c>
      <c r="I21" s="137">
        <f>SUM(S7,R9,S12,S15)</f>
        <v>25</v>
      </c>
    </row>
    <row r="22" spans="2:9" ht="12.75">
      <c r="B22" s="134">
        <v>4</v>
      </c>
      <c r="C22" s="154" t="str">
        <f>B2</f>
        <v>Kühl/Münster</v>
      </c>
      <c r="D22" s="136">
        <f>SUM(U7,T10,T13,T16)</f>
        <v>2</v>
      </c>
      <c r="E22" s="136"/>
      <c r="F22" s="137">
        <f>SUM(Q7,P10,P13,P16)</f>
        <v>2</v>
      </c>
      <c r="G22" s="137">
        <f>SUM(P7,Q10,Q13,Q16)</f>
        <v>7</v>
      </c>
      <c r="H22" s="137">
        <f>SUM(S7,R10,R13,R16)</f>
        <v>22</v>
      </c>
      <c r="I22" s="137">
        <f>SUM(R7,S10,S13,S16)</f>
        <v>49</v>
      </c>
    </row>
    <row r="23" spans="2:21" ht="12.75">
      <c r="B23" s="134">
        <v>2</v>
      </c>
      <c r="C23" s="155" t="str">
        <f>B3</f>
        <v>Mikolojewski/Haack</v>
      </c>
      <c r="D23" s="136">
        <f>SUM(T8,U10,U12,U14)</f>
        <v>6</v>
      </c>
      <c r="E23" s="136"/>
      <c r="F23" s="137">
        <f>SUM(P8,Q10,Q12,Q14)</f>
        <v>6</v>
      </c>
      <c r="G23" s="137">
        <f>SUM(Q8,P10,P12,P14)</f>
        <v>2</v>
      </c>
      <c r="H23" s="137">
        <f>SUM(R8,S10,S12,S14)</f>
        <v>45</v>
      </c>
      <c r="I23" s="137">
        <f>SUM(S8,R10,R12,R14)</f>
        <v>23</v>
      </c>
      <c r="U23" s="140"/>
    </row>
    <row r="24" spans="2:9" ht="12.75">
      <c r="B24" s="134">
        <v>1</v>
      </c>
      <c r="C24" s="156" t="str">
        <f>B4</f>
        <v>Rupertus/Steckmeister</v>
      </c>
      <c r="D24" s="136">
        <f>SUM(U8,T11,U13,U15)</f>
        <v>6</v>
      </c>
      <c r="E24" s="136"/>
      <c r="F24" s="137">
        <f>SUM(Q8,P11,Q13,Q15)</f>
        <v>6</v>
      </c>
      <c r="G24" s="137">
        <f>SUM(P8,Q11,P13,P15)</f>
        <v>2</v>
      </c>
      <c r="H24" s="137">
        <f>SUM(S8,R11,S13,S15)</f>
        <v>43</v>
      </c>
      <c r="I24" s="137">
        <f>SUM(R8,S11,R13,R15)</f>
        <v>19</v>
      </c>
    </row>
    <row r="25" spans="2:9" ht="12.75">
      <c r="B25" s="134">
        <v>5</v>
      </c>
      <c r="C25" s="157" t="str">
        <f>B5</f>
        <v>Keuchen/Zejevski</v>
      </c>
      <c r="D25" s="136">
        <f>SUM(T9,U11,T14,U16)</f>
        <v>0</v>
      </c>
      <c r="E25" s="136"/>
      <c r="F25" s="137">
        <f>SUM(P9,Q11,P14,Q16)</f>
        <v>1</v>
      </c>
      <c r="G25" s="137">
        <f>SUM(Q9,P11,Q14,P16)</f>
        <v>8</v>
      </c>
      <c r="H25" s="137">
        <f>SUM(R9,S11,R14,S16)</f>
        <v>17</v>
      </c>
      <c r="I25" s="137">
        <f>SUM(S9,R11,S14,R16)</f>
        <v>52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D6:E6"/>
    <mergeCell ref="F6:G6"/>
    <mergeCell ref="H6:I6"/>
    <mergeCell ref="P6:Q6"/>
    <mergeCell ref="R6:S6"/>
    <mergeCell ref="T6:U6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2010
Doppel / Herren 40&amp;R&amp;D &amp;T</oddHeader>
    <oddFooter>&amp;C&amp;Z&amp;F&amp;RSeite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view="pageLayout" workbookViewId="0" topLeftCell="A3">
      <selection activeCell="R27" sqref="R27"/>
    </sheetView>
  </sheetViews>
  <sheetFormatPr defaultColWidth="11.421875" defaultRowHeight="12.75"/>
  <cols>
    <col min="1" max="1" width="11.421875" style="113" customWidth="1"/>
    <col min="2" max="3" width="19.7109375" style="113" bestFit="1" customWidth="1"/>
    <col min="4" max="9" width="4.7109375" style="113" customWidth="1"/>
    <col min="10" max="15" width="2.00390625" style="113" customWidth="1"/>
    <col min="16" max="21" width="4.7109375" style="113" customWidth="1"/>
    <col min="22" max="16384" width="11.421875" style="113" customWidth="1"/>
  </cols>
  <sheetData>
    <row r="1" spans="1:2" ht="12.75">
      <c r="A1" s="111">
        <v>1</v>
      </c>
      <c r="B1" s="112" t="s">
        <v>49</v>
      </c>
    </row>
    <row r="2" spans="1:2" ht="12.75">
      <c r="A2" s="111">
        <v>2</v>
      </c>
      <c r="B2" s="114" t="s">
        <v>50</v>
      </c>
    </row>
    <row r="3" spans="1:2" ht="12.75">
      <c r="A3" s="111">
        <v>3</v>
      </c>
      <c r="B3" s="115" t="s">
        <v>51</v>
      </c>
    </row>
    <row r="4" spans="1:2" ht="12.75">
      <c r="A4" s="111">
        <v>4</v>
      </c>
      <c r="B4" s="116" t="s">
        <v>52</v>
      </c>
    </row>
    <row r="5" spans="1:2" ht="12.75">
      <c r="A5" s="111">
        <v>5</v>
      </c>
      <c r="B5" s="117" t="s">
        <v>53</v>
      </c>
    </row>
    <row r="6" spans="1:2" ht="12.75">
      <c r="A6" s="111">
        <v>6</v>
      </c>
      <c r="B6" s="118" t="s">
        <v>54</v>
      </c>
    </row>
    <row r="7" spans="1:21" ht="12.75">
      <c r="A7" s="111"/>
      <c r="D7" s="119" t="s">
        <v>1</v>
      </c>
      <c r="E7" s="120"/>
      <c r="F7" s="119" t="s">
        <v>2</v>
      </c>
      <c r="G7" s="120"/>
      <c r="H7" s="121" t="s">
        <v>3</v>
      </c>
      <c r="I7" s="120"/>
      <c r="P7" s="122" t="s">
        <v>0</v>
      </c>
      <c r="Q7" s="122"/>
      <c r="R7" s="122" t="s">
        <v>5</v>
      </c>
      <c r="S7" s="122"/>
      <c r="T7" s="122" t="s">
        <v>4</v>
      </c>
      <c r="U7" s="122"/>
    </row>
    <row r="8" spans="1:21" ht="12.75">
      <c r="A8" s="111">
        <v>1</v>
      </c>
      <c r="B8" s="123" t="str">
        <f>B1</f>
        <v>Striedieck/Kiepert</v>
      </c>
      <c r="C8" s="124" t="str">
        <f>B2</f>
        <v>Katzmann/Oltersdorf</v>
      </c>
      <c r="D8" s="125">
        <v>6</v>
      </c>
      <c r="E8" s="125">
        <v>7</v>
      </c>
      <c r="F8" s="125">
        <v>5</v>
      </c>
      <c r="G8" s="125">
        <v>7</v>
      </c>
      <c r="H8" s="125"/>
      <c r="I8" s="125"/>
      <c r="J8" s="113">
        <f aca="true" t="shared" si="0" ref="J8:J17">IF(D8&gt;E8,1,0)</f>
        <v>0</v>
      </c>
      <c r="K8" s="113">
        <f aca="true" t="shared" si="1" ref="K8:K17">IF(F8&gt;G8,1,0)</f>
        <v>0</v>
      </c>
      <c r="L8" s="113">
        <f aca="true" t="shared" si="2" ref="L8:L17">IF(H8&gt;I8,1,0)</f>
        <v>0</v>
      </c>
      <c r="M8" s="113">
        <f aca="true" t="shared" si="3" ref="M8:M17">IF(E8&gt;D8,1,0)</f>
        <v>1</v>
      </c>
      <c r="N8" s="113">
        <f aca="true" t="shared" si="4" ref="N8:N17">IF(G8&gt;F8,1,0)</f>
        <v>1</v>
      </c>
      <c r="O8" s="113">
        <f aca="true" t="shared" si="5" ref="O8:O17">IF(I8&gt;H8,1,0)</f>
        <v>0</v>
      </c>
      <c r="P8" s="125">
        <f aca="true" t="shared" si="6" ref="P8:P22">SUM(J8:L8)</f>
        <v>0</v>
      </c>
      <c r="Q8" s="125">
        <f aca="true" t="shared" si="7" ref="Q8:Q22">SUM(M8:O8)</f>
        <v>2</v>
      </c>
      <c r="R8" s="125">
        <f aca="true" t="shared" si="8" ref="R8:S22">SUM(D8,F8,H8)</f>
        <v>11</v>
      </c>
      <c r="S8" s="125">
        <f t="shared" si="8"/>
        <v>14</v>
      </c>
      <c r="T8" s="125">
        <f aca="true" t="shared" si="9" ref="T8:T22">IF(P8&gt;Q8,2,0)</f>
        <v>0</v>
      </c>
      <c r="U8" s="125">
        <f aca="true" t="shared" si="10" ref="U8:U22">IF(Q8&gt;P8,2,0)</f>
        <v>2</v>
      </c>
    </row>
    <row r="9" spans="1:21" ht="12.75">
      <c r="A9" s="111">
        <v>2</v>
      </c>
      <c r="B9" s="126" t="str">
        <f>B3</f>
        <v>Körting/Glasner</v>
      </c>
      <c r="C9" s="127" t="str">
        <f>B4</f>
        <v>Witt/Redmann</v>
      </c>
      <c r="D9" s="125">
        <v>4</v>
      </c>
      <c r="E9" s="125">
        <v>6</v>
      </c>
      <c r="F9" s="125">
        <v>6</v>
      </c>
      <c r="G9" s="125">
        <v>7</v>
      </c>
      <c r="H9" s="125"/>
      <c r="I9" s="125"/>
      <c r="J9" s="113">
        <f t="shared" si="0"/>
        <v>0</v>
      </c>
      <c r="K9" s="113">
        <f t="shared" si="1"/>
        <v>0</v>
      </c>
      <c r="L9" s="113">
        <f t="shared" si="2"/>
        <v>0</v>
      </c>
      <c r="M9" s="113">
        <f t="shared" si="3"/>
        <v>1</v>
      </c>
      <c r="N9" s="113">
        <f t="shared" si="4"/>
        <v>1</v>
      </c>
      <c r="O9" s="113">
        <f t="shared" si="5"/>
        <v>0</v>
      </c>
      <c r="P9" s="125">
        <f t="shared" si="6"/>
        <v>0</v>
      </c>
      <c r="Q9" s="125">
        <f t="shared" si="7"/>
        <v>2</v>
      </c>
      <c r="R9" s="125">
        <f t="shared" si="8"/>
        <v>10</v>
      </c>
      <c r="S9" s="125">
        <f t="shared" si="8"/>
        <v>13</v>
      </c>
      <c r="T9" s="125">
        <f t="shared" si="9"/>
        <v>0</v>
      </c>
      <c r="U9" s="125">
        <f t="shared" si="10"/>
        <v>2</v>
      </c>
    </row>
    <row r="10" spans="1:21" ht="12.75">
      <c r="A10" s="111">
        <v>3</v>
      </c>
      <c r="B10" s="128" t="str">
        <f>B5</f>
        <v>Haar/Brede</v>
      </c>
      <c r="C10" s="129" t="str">
        <f>B6</f>
        <v>Thoms/Geyer</v>
      </c>
      <c r="D10" s="125">
        <v>1</v>
      </c>
      <c r="E10" s="125">
        <v>6</v>
      </c>
      <c r="F10" s="125">
        <v>6</v>
      </c>
      <c r="G10" s="125">
        <v>4</v>
      </c>
      <c r="H10" s="125">
        <v>2</v>
      </c>
      <c r="I10" s="125">
        <v>6</v>
      </c>
      <c r="J10" s="113">
        <f t="shared" si="0"/>
        <v>0</v>
      </c>
      <c r="K10" s="113">
        <f t="shared" si="1"/>
        <v>1</v>
      </c>
      <c r="L10" s="113">
        <f t="shared" si="2"/>
        <v>0</v>
      </c>
      <c r="M10" s="113">
        <f t="shared" si="3"/>
        <v>1</v>
      </c>
      <c r="N10" s="113">
        <f t="shared" si="4"/>
        <v>0</v>
      </c>
      <c r="O10" s="113">
        <f t="shared" si="5"/>
        <v>1</v>
      </c>
      <c r="P10" s="125">
        <f t="shared" si="6"/>
        <v>1</v>
      </c>
      <c r="Q10" s="125">
        <f t="shared" si="7"/>
        <v>2</v>
      </c>
      <c r="R10" s="125">
        <f t="shared" si="8"/>
        <v>9</v>
      </c>
      <c r="S10" s="125">
        <f t="shared" si="8"/>
        <v>16</v>
      </c>
      <c r="T10" s="125">
        <f t="shared" si="9"/>
        <v>0</v>
      </c>
      <c r="U10" s="125">
        <f t="shared" si="10"/>
        <v>2</v>
      </c>
    </row>
    <row r="11" spans="1:21" ht="12.75">
      <c r="A11" s="111">
        <v>4</v>
      </c>
      <c r="B11" s="123" t="str">
        <f>B1</f>
        <v>Striedieck/Kiepert</v>
      </c>
      <c r="C11" s="126" t="str">
        <f>B3</f>
        <v>Körting/Glasner</v>
      </c>
      <c r="D11" s="125">
        <v>6</v>
      </c>
      <c r="E11" s="125">
        <v>2</v>
      </c>
      <c r="F11" s="125">
        <v>4</v>
      </c>
      <c r="G11" s="125">
        <v>6</v>
      </c>
      <c r="H11" s="125">
        <v>6</v>
      </c>
      <c r="I11" s="125">
        <v>7</v>
      </c>
      <c r="J11" s="113">
        <f t="shared" si="0"/>
        <v>1</v>
      </c>
      <c r="K11" s="113">
        <f t="shared" si="1"/>
        <v>0</v>
      </c>
      <c r="L11" s="113">
        <f t="shared" si="2"/>
        <v>0</v>
      </c>
      <c r="M11" s="113">
        <f t="shared" si="3"/>
        <v>0</v>
      </c>
      <c r="N11" s="113">
        <f t="shared" si="4"/>
        <v>1</v>
      </c>
      <c r="O11" s="113">
        <f t="shared" si="5"/>
        <v>1</v>
      </c>
      <c r="P11" s="125">
        <f t="shared" si="6"/>
        <v>1</v>
      </c>
      <c r="Q11" s="125">
        <f t="shared" si="7"/>
        <v>2</v>
      </c>
      <c r="R11" s="125">
        <f t="shared" si="8"/>
        <v>16</v>
      </c>
      <c r="S11" s="125">
        <f t="shared" si="8"/>
        <v>15</v>
      </c>
      <c r="T11" s="125">
        <f t="shared" si="9"/>
        <v>0</v>
      </c>
      <c r="U11" s="125">
        <f t="shared" si="10"/>
        <v>2</v>
      </c>
    </row>
    <row r="12" spans="1:21" ht="12.75">
      <c r="A12" s="111">
        <v>5</v>
      </c>
      <c r="B12" s="124" t="str">
        <f>B2</f>
        <v>Katzmann/Oltersdorf</v>
      </c>
      <c r="C12" s="128" t="str">
        <f>B5</f>
        <v>Haar/Brede</v>
      </c>
      <c r="D12" s="125">
        <v>6</v>
      </c>
      <c r="E12" s="125">
        <v>0</v>
      </c>
      <c r="F12" s="125">
        <v>6</v>
      </c>
      <c r="G12" s="125">
        <v>3</v>
      </c>
      <c r="H12" s="125"/>
      <c r="I12" s="125"/>
      <c r="J12" s="113">
        <f t="shared" si="0"/>
        <v>1</v>
      </c>
      <c r="K12" s="113">
        <f t="shared" si="1"/>
        <v>1</v>
      </c>
      <c r="L12" s="113">
        <f t="shared" si="2"/>
        <v>0</v>
      </c>
      <c r="M12" s="113">
        <f t="shared" si="3"/>
        <v>0</v>
      </c>
      <c r="N12" s="113">
        <f t="shared" si="4"/>
        <v>0</v>
      </c>
      <c r="O12" s="113">
        <f t="shared" si="5"/>
        <v>0</v>
      </c>
      <c r="P12" s="125">
        <f t="shared" si="6"/>
        <v>2</v>
      </c>
      <c r="Q12" s="125">
        <f t="shared" si="7"/>
        <v>0</v>
      </c>
      <c r="R12" s="125">
        <f t="shared" si="8"/>
        <v>12</v>
      </c>
      <c r="S12" s="125">
        <f t="shared" si="8"/>
        <v>3</v>
      </c>
      <c r="T12" s="125">
        <f t="shared" si="9"/>
        <v>2</v>
      </c>
      <c r="U12" s="125">
        <f t="shared" si="10"/>
        <v>0</v>
      </c>
    </row>
    <row r="13" spans="1:21" ht="12.75">
      <c r="A13" s="111">
        <v>6</v>
      </c>
      <c r="B13" s="127" t="str">
        <f>B4</f>
        <v>Witt/Redmann</v>
      </c>
      <c r="C13" s="129" t="str">
        <f>B6</f>
        <v>Thoms/Geyer</v>
      </c>
      <c r="D13" s="125">
        <v>7</v>
      </c>
      <c r="E13" s="125">
        <v>5</v>
      </c>
      <c r="F13" s="125">
        <v>6</v>
      </c>
      <c r="G13" s="125">
        <v>7</v>
      </c>
      <c r="H13" s="125">
        <v>4</v>
      </c>
      <c r="I13" s="125">
        <v>6</v>
      </c>
      <c r="J13" s="113">
        <f t="shared" si="0"/>
        <v>1</v>
      </c>
      <c r="K13" s="113">
        <f t="shared" si="1"/>
        <v>0</v>
      </c>
      <c r="L13" s="113">
        <f t="shared" si="2"/>
        <v>0</v>
      </c>
      <c r="M13" s="113">
        <f t="shared" si="3"/>
        <v>0</v>
      </c>
      <c r="N13" s="113">
        <f t="shared" si="4"/>
        <v>1</v>
      </c>
      <c r="O13" s="113">
        <f t="shared" si="5"/>
        <v>1</v>
      </c>
      <c r="P13" s="125">
        <f t="shared" si="6"/>
        <v>1</v>
      </c>
      <c r="Q13" s="125">
        <f t="shared" si="7"/>
        <v>2</v>
      </c>
      <c r="R13" s="125">
        <f t="shared" si="8"/>
        <v>17</v>
      </c>
      <c r="S13" s="125">
        <f t="shared" si="8"/>
        <v>18</v>
      </c>
      <c r="T13" s="125">
        <f t="shared" si="9"/>
        <v>0</v>
      </c>
      <c r="U13" s="125">
        <f t="shared" si="10"/>
        <v>2</v>
      </c>
    </row>
    <row r="14" spans="1:21" ht="12.75">
      <c r="A14" s="111">
        <v>7</v>
      </c>
      <c r="B14" s="123" t="str">
        <f>B1</f>
        <v>Striedieck/Kiepert</v>
      </c>
      <c r="C14" s="128" t="str">
        <f>B5</f>
        <v>Haar/Brede</v>
      </c>
      <c r="D14" s="125">
        <v>6</v>
      </c>
      <c r="E14" s="125">
        <v>2</v>
      </c>
      <c r="F14" s="125">
        <v>6</v>
      </c>
      <c r="G14" s="125">
        <v>4</v>
      </c>
      <c r="H14" s="125"/>
      <c r="I14" s="125"/>
      <c r="J14" s="113">
        <f t="shared" si="0"/>
        <v>1</v>
      </c>
      <c r="K14" s="113">
        <f t="shared" si="1"/>
        <v>1</v>
      </c>
      <c r="L14" s="113">
        <f t="shared" si="2"/>
        <v>0</v>
      </c>
      <c r="M14" s="113">
        <f t="shared" si="3"/>
        <v>0</v>
      </c>
      <c r="N14" s="113">
        <f t="shared" si="4"/>
        <v>0</v>
      </c>
      <c r="O14" s="113">
        <f t="shared" si="5"/>
        <v>0</v>
      </c>
      <c r="P14" s="125">
        <f t="shared" si="6"/>
        <v>2</v>
      </c>
      <c r="Q14" s="125">
        <f t="shared" si="7"/>
        <v>0</v>
      </c>
      <c r="R14" s="125">
        <f t="shared" si="8"/>
        <v>12</v>
      </c>
      <c r="S14" s="125">
        <f t="shared" si="8"/>
        <v>6</v>
      </c>
      <c r="T14" s="125">
        <f t="shared" si="9"/>
        <v>2</v>
      </c>
      <c r="U14" s="125">
        <f t="shared" si="10"/>
        <v>0</v>
      </c>
    </row>
    <row r="15" spans="1:21" ht="12.75">
      <c r="A15" s="111">
        <v>8</v>
      </c>
      <c r="B15" s="124" t="str">
        <f>B2</f>
        <v>Katzmann/Oltersdorf</v>
      </c>
      <c r="C15" s="129" t="str">
        <f>B6</f>
        <v>Thoms/Geyer</v>
      </c>
      <c r="D15" s="125">
        <v>2</v>
      </c>
      <c r="E15" s="125">
        <v>6</v>
      </c>
      <c r="F15" s="125">
        <v>6</v>
      </c>
      <c r="G15" s="125">
        <v>7</v>
      </c>
      <c r="H15" s="125"/>
      <c r="I15" s="125"/>
      <c r="J15" s="113">
        <f t="shared" si="0"/>
        <v>0</v>
      </c>
      <c r="K15" s="113">
        <f t="shared" si="1"/>
        <v>0</v>
      </c>
      <c r="L15" s="113">
        <f t="shared" si="2"/>
        <v>0</v>
      </c>
      <c r="M15" s="113">
        <f t="shared" si="3"/>
        <v>1</v>
      </c>
      <c r="N15" s="113">
        <f t="shared" si="4"/>
        <v>1</v>
      </c>
      <c r="O15" s="113">
        <f t="shared" si="5"/>
        <v>0</v>
      </c>
      <c r="P15" s="125">
        <f t="shared" si="6"/>
        <v>0</v>
      </c>
      <c r="Q15" s="125">
        <f t="shared" si="7"/>
        <v>2</v>
      </c>
      <c r="R15" s="125">
        <f t="shared" si="8"/>
        <v>8</v>
      </c>
      <c r="S15" s="125">
        <f t="shared" si="8"/>
        <v>13</v>
      </c>
      <c r="T15" s="125">
        <f t="shared" si="9"/>
        <v>0</v>
      </c>
      <c r="U15" s="125">
        <f t="shared" si="10"/>
        <v>2</v>
      </c>
    </row>
    <row r="16" spans="1:21" ht="12.75">
      <c r="A16" s="111">
        <v>9</v>
      </c>
      <c r="B16" s="126" t="str">
        <f>B3</f>
        <v>Körting/Glasner</v>
      </c>
      <c r="C16" s="128" t="str">
        <f>B5</f>
        <v>Haar/Brede</v>
      </c>
      <c r="D16" s="125">
        <v>4</v>
      </c>
      <c r="E16" s="125">
        <v>6</v>
      </c>
      <c r="F16" s="125">
        <v>6</v>
      </c>
      <c r="G16" s="125">
        <v>2</v>
      </c>
      <c r="H16" s="125">
        <v>5</v>
      </c>
      <c r="I16" s="125">
        <v>7</v>
      </c>
      <c r="J16" s="113">
        <f t="shared" si="0"/>
        <v>0</v>
      </c>
      <c r="K16" s="113">
        <f t="shared" si="1"/>
        <v>1</v>
      </c>
      <c r="L16" s="113">
        <f t="shared" si="2"/>
        <v>0</v>
      </c>
      <c r="M16" s="113">
        <f t="shared" si="3"/>
        <v>1</v>
      </c>
      <c r="N16" s="113">
        <f t="shared" si="4"/>
        <v>0</v>
      </c>
      <c r="O16" s="113">
        <f t="shared" si="5"/>
        <v>1</v>
      </c>
      <c r="P16" s="125">
        <f t="shared" si="6"/>
        <v>1</v>
      </c>
      <c r="Q16" s="125">
        <f t="shared" si="7"/>
        <v>2</v>
      </c>
      <c r="R16" s="125">
        <f t="shared" si="8"/>
        <v>15</v>
      </c>
      <c r="S16" s="125">
        <f t="shared" si="8"/>
        <v>15</v>
      </c>
      <c r="T16" s="125">
        <f t="shared" si="9"/>
        <v>0</v>
      </c>
      <c r="U16" s="125">
        <f t="shared" si="10"/>
        <v>2</v>
      </c>
    </row>
    <row r="17" spans="1:21" ht="12" customHeight="1">
      <c r="A17" s="111">
        <v>10</v>
      </c>
      <c r="B17" s="123" t="str">
        <f>B1</f>
        <v>Striedieck/Kiepert</v>
      </c>
      <c r="C17" s="127" t="str">
        <f>B4</f>
        <v>Witt/Redmann</v>
      </c>
      <c r="D17" s="125">
        <v>6</v>
      </c>
      <c r="E17" s="125">
        <v>3</v>
      </c>
      <c r="F17" s="125">
        <v>4</v>
      </c>
      <c r="G17" s="125">
        <v>6</v>
      </c>
      <c r="H17" s="125">
        <v>6</v>
      </c>
      <c r="I17" s="125">
        <v>2</v>
      </c>
      <c r="J17" s="113">
        <f t="shared" si="0"/>
        <v>1</v>
      </c>
      <c r="K17" s="113">
        <f t="shared" si="1"/>
        <v>0</v>
      </c>
      <c r="L17" s="113">
        <f t="shared" si="2"/>
        <v>1</v>
      </c>
      <c r="M17" s="113">
        <f t="shared" si="3"/>
        <v>0</v>
      </c>
      <c r="N17" s="113">
        <f t="shared" si="4"/>
        <v>1</v>
      </c>
      <c r="O17" s="113">
        <f t="shared" si="5"/>
        <v>0</v>
      </c>
      <c r="P17" s="125">
        <f t="shared" si="6"/>
        <v>2</v>
      </c>
      <c r="Q17" s="125">
        <f t="shared" si="7"/>
        <v>1</v>
      </c>
      <c r="R17" s="125">
        <f t="shared" si="8"/>
        <v>16</v>
      </c>
      <c r="S17" s="125">
        <f t="shared" si="8"/>
        <v>11</v>
      </c>
      <c r="T17" s="125">
        <f t="shared" si="9"/>
        <v>2</v>
      </c>
      <c r="U17" s="125">
        <f t="shared" si="10"/>
        <v>0</v>
      </c>
    </row>
    <row r="18" spans="1:21" ht="12" customHeight="1">
      <c r="A18" s="111">
        <v>11</v>
      </c>
      <c r="B18" s="124" t="str">
        <f>B2</f>
        <v>Katzmann/Oltersdorf</v>
      </c>
      <c r="C18" s="126" t="str">
        <f>B3</f>
        <v>Körting/Glasner</v>
      </c>
      <c r="D18" s="125">
        <v>0</v>
      </c>
      <c r="E18" s="125">
        <v>6</v>
      </c>
      <c r="F18" s="125">
        <v>6</v>
      </c>
      <c r="G18" s="125">
        <v>4</v>
      </c>
      <c r="H18" s="125">
        <v>3</v>
      </c>
      <c r="I18" s="125">
        <v>6</v>
      </c>
      <c r="J18" s="113">
        <f>IF(D18&gt;E18,1,0)</f>
        <v>0</v>
      </c>
      <c r="K18" s="113">
        <f>IF(F18&gt;G18,1,0)</f>
        <v>1</v>
      </c>
      <c r="L18" s="113">
        <f>IF(H18&gt;I18,1,0)</f>
        <v>0</v>
      </c>
      <c r="M18" s="113">
        <f>IF(E18&gt;D18,1,0)</f>
        <v>1</v>
      </c>
      <c r="N18" s="113">
        <f>IF(G18&gt;F18,1,0)</f>
        <v>0</v>
      </c>
      <c r="O18" s="113">
        <f>IF(I18&gt;H18,1,0)</f>
        <v>1</v>
      </c>
      <c r="P18" s="125">
        <f t="shared" si="6"/>
        <v>1</v>
      </c>
      <c r="Q18" s="125">
        <f t="shared" si="7"/>
        <v>2</v>
      </c>
      <c r="R18" s="125">
        <f t="shared" si="8"/>
        <v>9</v>
      </c>
      <c r="S18" s="125">
        <f t="shared" si="8"/>
        <v>16</v>
      </c>
      <c r="T18" s="125">
        <f t="shared" si="9"/>
        <v>0</v>
      </c>
      <c r="U18" s="125">
        <f t="shared" si="10"/>
        <v>2</v>
      </c>
    </row>
    <row r="19" spans="1:21" ht="12" customHeight="1">
      <c r="A19" s="111">
        <v>12</v>
      </c>
      <c r="B19" s="128" t="str">
        <f>B5</f>
        <v>Haar/Brede</v>
      </c>
      <c r="C19" s="127" t="str">
        <f>B4</f>
        <v>Witt/Redmann</v>
      </c>
      <c r="D19" s="125">
        <v>6</v>
      </c>
      <c r="E19" s="125">
        <v>2</v>
      </c>
      <c r="F19" s="125">
        <v>7</v>
      </c>
      <c r="G19" s="125">
        <v>6</v>
      </c>
      <c r="H19" s="125"/>
      <c r="I19" s="125"/>
      <c r="J19" s="113">
        <f>IF(D19&gt;E19,1,0)</f>
        <v>1</v>
      </c>
      <c r="K19" s="113">
        <f>IF(F19&gt;G19,1,0)</f>
        <v>1</v>
      </c>
      <c r="L19" s="113">
        <f>IF(H19&gt;I19,1,0)</f>
        <v>0</v>
      </c>
      <c r="M19" s="113">
        <f>IF(E19&gt;D19,1,0)</f>
        <v>0</v>
      </c>
      <c r="N19" s="113">
        <f>IF(G19&gt;F19,1,0)</f>
        <v>0</v>
      </c>
      <c r="O19" s="113">
        <f>IF(I19&gt;H19,1,0)</f>
        <v>0</v>
      </c>
      <c r="P19" s="125">
        <f t="shared" si="6"/>
        <v>2</v>
      </c>
      <c r="Q19" s="125">
        <f t="shared" si="7"/>
        <v>0</v>
      </c>
      <c r="R19" s="125">
        <f t="shared" si="8"/>
        <v>13</v>
      </c>
      <c r="S19" s="125">
        <f t="shared" si="8"/>
        <v>8</v>
      </c>
      <c r="T19" s="125">
        <f t="shared" si="9"/>
        <v>2</v>
      </c>
      <c r="U19" s="125">
        <f t="shared" si="10"/>
        <v>0</v>
      </c>
    </row>
    <row r="20" spans="1:21" ht="12" customHeight="1">
      <c r="A20" s="111">
        <v>13</v>
      </c>
      <c r="B20" s="129" t="str">
        <f>B6</f>
        <v>Thoms/Geyer</v>
      </c>
      <c r="C20" s="123" t="str">
        <f>B1</f>
        <v>Striedieck/Kiepert</v>
      </c>
      <c r="D20" s="125">
        <v>7</v>
      </c>
      <c r="E20" s="125">
        <v>5</v>
      </c>
      <c r="F20" s="125">
        <v>6</v>
      </c>
      <c r="G20" s="125">
        <v>3</v>
      </c>
      <c r="H20" s="125"/>
      <c r="I20" s="125"/>
      <c r="J20" s="113">
        <f>IF(D20&gt;E20,1,0)</f>
        <v>1</v>
      </c>
      <c r="K20" s="113">
        <f>IF(F20&gt;G20,1,0)</f>
        <v>1</v>
      </c>
      <c r="L20" s="113">
        <f>IF(H20&gt;I20,1,0)</f>
        <v>0</v>
      </c>
      <c r="M20" s="113">
        <f>IF(E20&gt;D20,1,0)</f>
        <v>0</v>
      </c>
      <c r="N20" s="113">
        <f>IF(G20&gt;F20,1,0)</f>
        <v>0</v>
      </c>
      <c r="O20" s="113">
        <f>IF(I20&gt;H20,1,0)</f>
        <v>0</v>
      </c>
      <c r="P20" s="125">
        <f t="shared" si="6"/>
        <v>2</v>
      </c>
      <c r="Q20" s="125">
        <f t="shared" si="7"/>
        <v>0</v>
      </c>
      <c r="R20" s="125">
        <f t="shared" si="8"/>
        <v>13</v>
      </c>
      <c r="S20" s="125">
        <f t="shared" si="8"/>
        <v>8</v>
      </c>
      <c r="T20" s="125">
        <f t="shared" si="9"/>
        <v>2</v>
      </c>
      <c r="U20" s="125">
        <f t="shared" si="10"/>
        <v>0</v>
      </c>
    </row>
    <row r="21" spans="1:21" ht="12" customHeight="1">
      <c r="A21" s="111">
        <v>14</v>
      </c>
      <c r="B21" s="126" t="str">
        <f>B3</f>
        <v>Körting/Glasner</v>
      </c>
      <c r="C21" s="129" t="str">
        <f>B6</f>
        <v>Thoms/Geyer</v>
      </c>
      <c r="D21" s="125">
        <v>6</v>
      </c>
      <c r="E21" s="125">
        <v>2</v>
      </c>
      <c r="F21" s="125">
        <v>6</v>
      </c>
      <c r="G21" s="125">
        <v>4</v>
      </c>
      <c r="H21" s="125"/>
      <c r="I21" s="125"/>
      <c r="J21" s="113">
        <f>IF(D21&gt;E21,1,0)</f>
        <v>1</v>
      </c>
      <c r="K21" s="113">
        <f>IF(F21&gt;G21,1,0)</f>
        <v>1</v>
      </c>
      <c r="L21" s="113">
        <f>IF(H21&gt;I21,1,0)</f>
        <v>0</v>
      </c>
      <c r="M21" s="113">
        <f>IF(E21&gt;D21,1,0)</f>
        <v>0</v>
      </c>
      <c r="N21" s="113">
        <f>IF(G21&gt;F21,1,0)</f>
        <v>0</v>
      </c>
      <c r="O21" s="113">
        <f>IF(I21&gt;H21,1,0)</f>
        <v>0</v>
      </c>
      <c r="P21" s="125">
        <f t="shared" si="6"/>
        <v>2</v>
      </c>
      <c r="Q21" s="125">
        <f t="shared" si="7"/>
        <v>0</v>
      </c>
      <c r="R21" s="125">
        <f t="shared" si="8"/>
        <v>12</v>
      </c>
      <c r="S21" s="125">
        <f t="shared" si="8"/>
        <v>6</v>
      </c>
      <c r="T21" s="125">
        <f t="shared" si="9"/>
        <v>2</v>
      </c>
      <c r="U21" s="125">
        <f t="shared" si="10"/>
        <v>0</v>
      </c>
    </row>
    <row r="22" spans="1:21" ht="12.75">
      <c r="A22" s="111">
        <v>15</v>
      </c>
      <c r="B22" s="124" t="str">
        <f>B2</f>
        <v>Katzmann/Oltersdorf</v>
      </c>
      <c r="C22" s="127" t="str">
        <f>B4</f>
        <v>Witt/Redmann</v>
      </c>
      <c r="D22" s="125">
        <v>6</v>
      </c>
      <c r="E22" s="125">
        <v>2</v>
      </c>
      <c r="F22" s="125">
        <v>7</v>
      </c>
      <c r="G22" s="125">
        <v>6</v>
      </c>
      <c r="H22" s="125"/>
      <c r="I22" s="125"/>
      <c r="J22" s="113">
        <f>IF(D22&gt;E22,1,0)</f>
        <v>1</v>
      </c>
      <c r="K22" s="113">
        <f>IF(F22&gt;G22,1,0)</f>
        <v>1</v>
      </c>
      <c r="L22" s="113">
        <f>IF(H22&gt;I22,1,0)</f>
        <v>0</v>
      </c>
      <c r="M22" s="113">
        <f>IF(E22&gt;D22,1,0)</f>
        <v>0</v>
      </c>
      <c r="N22" s="113">
        <f>IF(G22&gt;F22,1,0)</f>
        <v>0</v>
      </c>
      <c r="O22" s="113">
        <f>IF(I22&gt;H22,1,0)</f>
        <v>0</v>
      </c>
      <c r="P22" s="125">
        <f t="shared" si="6"/>
        <v>2</v>
      </c>
      <c r="Q22" s="125">
        <f t="shared" si="7"/>
        <v>0</v>
      </c>
      <c r="R22" s="125">
        <f t="shared" si="8"/>
        <v>13</v>
      </c>
      <c r="S22" s="125">
        <f t="shared" si="8"/>
        <v>8</v>
      </c>
      <c r="T22" s="125">
        <f t="shared" si="9"/>
        <v>2</v>
      </c>
      <c r="U22" s="125">
        <f t="shared" si="10"/>
        <v>0</v>
      </c>
    </row>
    <row r="24" ht="12.75">
      <c r="B24" s="130" t="s">
        <v>40</v>
      </c>
    </row>
    <row r="25" spans="3:9" ht="12.75">
      <c r="C25" s="111"/>
      <c r="D25" s="131" t="s">
        <v>4</v>
      </c>
      <c r="E25" s="132"/>
      <c r="F25" s="133" t="s">
        <v>0</v>
      </c>
      <c r="G25" s="132"/>
      <c r="H25" s="133" t="s">
        <v>5</v>
      </c>
      <c r="I25" s="132"/>
    </row>
    <row r="26" spans="2:9" ht="12.75">
      <c r="B26" s="134">
        <v>4</v>
      </c>
      <c r="C26" s="135" t="str">
        <f aca="true" t="shared" si="11" ref="C26:C31">B1</f>
        <v>Striedieck/Kiepert</v>
      </c>
      <c r="D26" s="136">
        <f>SUM(T8,T11,T14,T17,U20)</f>
        <v>4</v>
      </c>
      <c r="E26" s="136"/>
      <c r="F26" s="137">
        <f>SUM(P8,P11,P14,P17,Q20)</f>
        <v>5</v>
      </c>
      <c r="G26" s="137">
        <f>SUM(Q8,Q11,Q14,Q17,P20)</f>
        <v>7</v>
      </c>
      <c r="H26" s="137">
        <f>SUM(R8,R11,R14,R17,S20)</f>
        <v>63</v>
      </c>
      <c r="I26" s="137">
        <f>SUM(S8,S11,S14,S17,R20)</f>
        <v>59</v>
      </c>
    </row>
    <row r="27" spans="2:9" ht="12.75">
      <c r="B27" s="134">
        <v>2</v>
      </c>
      <c r="C27" s="138" t="str">
        <f t="shared" si="11"/>
        <v>Katzmann/Oltersdorf</v>
      </c>
      <c r="D27" s="136">
        <f>SUM(U8,T12,T15,T18,T22)</f>
        <v>6</v>
      </c>
      <c r="E27" s="136"/>
      <c r="F27" s="137">
        <f>SUM(Q8,P12,P15,P18,P22)</f>
        <v>7</v>
      </c>
      <c r="G27" s="137">
        <f>SUM(P8,Q12,Q15,Q18,Q22)</f>
        <v>4</v>
      </c>
      <c r="H27" s="137">
        <f>SUM(S8,R12,R15,R18,R22)</f>
        <v>56</v>
      </c>
      <c r="I27" s="137">
        <f>SUM(R8,S12,S15,S18,S22)</f>
        <v>51</v>
      </c>
    </row>
    <row r="28" spans="2:21" ht="12.75">
      <c r="B28" s="134">
        <v>3</v>
      </c>
      <c r="C28" s="139" t="str">
        <f t="shared" si="11"/>
        <v>Körting/Glasner</v>
      </c>
      <c r="D28" s="136">
        <f>SUM(T9,U11,T16,U18,T21)</f>
        <v>6</v>
      </c>
      <c r="E28" s="136"/>
      <c r="F28" s="137">
        <f>SUM(P9,Q11,P16,Q18,P21)</f>
        <v>7</v>
      </c>
      <c r="G28" s="137">
        <f>SUM(Q9,P11,Q16,P18,Q21)</f>
        <v>6</v>
      </c>
      <c r="H28" s="137">
        <f>SUM(R9,S11,R16,S18,R21)</f>
        <v>68</v>
      </c>
      <c r="I28" s="137">
        <f>SUM(S9,R11,S16,R18,S21)</f>
        <v>59</v>
      </c>
      <c r="U28" s="140"/>
    </row>
    <row r="29" spans="2:9" ht="12.75">
      <c r="B29" s="134">
        <v>6</v>
      </c>
      <c r="C29" s="141" t="str">
        <f t="shared" si="11"/>
        <v>Witt/Redmann</v>
      </c>
      <c r="D29" s="136">
        <f>SUM(U9,T13,U17,U19,U22)</f>
        <v>2</v>
      </c>
      <c r="E29" s="136"/>
      <c r="F29" s="137">
        <f>SUM(Q9,P13,Q17,Q19,Q22)</f>
        <v>4</v>
      </c>
      <c r="G29" s="137">
        <f>SUM(P9,Q13,P17,P19,P22)</f>
        <v>8</v>
      </c>
      <c r="H29" s="137">
        <f>SUM(S9,R13,S17,S19,S22)</f>
        <v>57</v>
      </c>
      <c r="I29" s="137">
        <f>SUM(R9,S13,R17,R19,R22)</f>
        <v>70</v>
      </c>
    </row>
    <row r="30" spans="2:9" ht="12.75">
      <c r="B30" s="134">
        <v>5</v>
      </c>
      <c r="C30" s="142" t="str">
        <f t="shared" si="11"/>
        <v>Haar/Brede</v>
      </c>
      <c r="D30" s="136">
        <f>SUM(T10,U12,U14,U16,T19)</f>
        <v>4</v>
      </c>
      <c r="E30" s="136"/>
      <c r="F30" s="137">
        <f>SUM(P10,Q12,Q14,Q16,P19)</f>
        <v>5</v>
      </c>
      <c r="G30" s="137">
        <f>SUM(Q10,P12,P14,P16,Q19)</f>
        <v>7</v>
      </c>
      <c r="H30" s="137">
        <f>SUM(R10,S12,S14,S16,R19)</f>
        <v>46</v>
      </c>
      <c r="I30" s="137">
        <f>SUM(S10,R12,R14,R16,S19)</f>
        <v>63</v>
      </c>
    </row>
    <row r="31" spans="2:9" ht="12.75">
      <c r="B31" s="134">
        <v>1</v>
      </c>
      <c r="C31" s="143" t="str">
        <f t="shared" si="11"/>
        <v>Thoms/Geyer</v>
      </c>
      <c r="D31" s="119">
        <f>SUM(U10,U13,U15,T20,U21)</f>
        <v>8</v>
      </c>
      <c r="E31" s="120"/>
      <c r="F31" s="125">
        <f>SUM(Q10,Q13,Q15,Q21,P20)</f>
        <v>8</v>
      </c>
      <c r="G31" s="125">
        <f>SUM(P10,P13,P15,Q20,P21)</f>
        <v>4</v>
      </c>
      <c r="H31" s="125">
        <f>SUM(S10,S13,S15,S21,R20)</f>
        <v>66</v>
      </c>
      <c r="I31" s="125">
        <f>SUM(R10,R13,R15,R21,S20)</f>
        <v>54</v>
      </c>
    </row>
  </sheetData>
  <mergeCells count="15">
    <mergeCell ref="D29:E29"/>
    <mergeCell ref="D30:E30"/>
    <mergeCell ref="D31:E31"/>
    <mergeCell ref="D25:E25"/>
    <mergeCell ref="F25:G25"/>
    <mergeCell ref="H25:I25"/>
    <mergeCell ref="D26:E26"/>
    <mergeCell ref="D27:E27"/>
    <mergeCell ref="D28:E28"/>
    <mergeCell ref="D7:E7"/>
    <mergeCell ref="F7:G7"/>
    <mergeCell ref="H7:I7"/>
    <mergeCell ref="P7:Q7"/>
    <mergeCell ref="R7:S7"/>
    <mergeCell ref="T7:U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2010
Doppel / Herren 50&amp;R&amp;D &amp;T</oddHeader>
    <oddFooter>&amp;L6-Gruppe&amp;R&amp;D,&amp;T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tabSelected="1" view="pageLayout" zoomScale="75" zoomScalePageLayoutView="75" workbookViewId="0" topLeftCell="A1">
      <selection activeCell="W13" sqref="W13"/>
    </sheetView>
  </sheetViews>
  <sheetFormatPr defaultColWidth="11.421875" defaultRowHeight="12.75"/>
  <cols>
    <col min="2" max="2" width="25.7109375" style="0" customWidth="1"/>
    <col min="3" max="3" width="24.57421875" style="0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s="26" customFormat="1" ht="15.75">
      <c r="A1" s="83">
        <v>1</v>
      </c>
      <c r="B1" s="84" t="s">
        <v>90</v>
      </c>
      <c r="C1" s="85"/>
    </row>
    <row r="2" spans="1:3" s="26" customFormat="1" ht="15.75">
      <c r="A2" s="83">
        <v>2</v>
      </c>
      <c r="B2" s="86" t="s">
        <v>91</v>
      </c>
      <c r="C2" s="85"/>
    </row>
    <row r="3" spans="1:3" s="26" customFormat="1" ht="15.75">
      <c r="A3" s="83">
        <v>3</v>
      </c>
      <c r="B3" s="87" t="s">
        <v>92</v>
      </c>
      <c r="C3" s="85"/>
    </row>
    <row r="4" spans="1:3" s="26" customFormat="1" ht="15.75">
      <c r="A4" s="83">
        <v>4</v>
      </c>
      <c r="B4" s="88" t="s">
        <v>93</v>
      </c>
      <c r="C4" s="85"/>
    </row>
    <row r="5" spans="1:21" s="26" customFormat="1" ht="15.75">
      <c r="A5" s="28"/>
      <c r="B5" s="89"/>
      <c r="C5" s="89"/>
      <c r="D5" s="90" t="s">
        <v>1</v>
      </c>
      <c r="E5" s="90"/>
      <c r="F5" s="90" t="s">
        <v>2</v>
      </c>
      <c r="G5" s="90"/>
      <c r="H5" s="90" t="s">
        <v>3</v>
      </c>
      <c r="I5" s="90"/>
      <c r="P5" s="90" t="s">
        <v>0</v>
      </c>
      <c r="Q5" s="90"/>
      <c r="R5" s="90" t="s">
        <v>5</v>
      </c>
      <c r="S5" s="90"/>
      <c r="T5" s="90" t="s">
        <v>4</v>
      </c>
      <c r="U5" s="90"/>
    </row>
    <row r="6" spans="1:21" s="26" customFormat="1" ht="15.75">
      <c r="A6" s="28">
        <v>1</v>
      </c>
      <c r="B6" s="91" t="str">
        <f>B1</f>
        <v>J.Witt/L.Schmitt</v>
      </c>
      <c r="C6" s="92" t="str">
        <f>B2</f>
        <v>P.Haack/D.Mikolajewski</v>
      </c>
      <c r="D6" s="93">
        <v>4</v>
      </c>
      <c r="E6" s="93">
        <v>6</v>
      </c>
      <c r="F6" s="93">
        <v>4</v>
      </c>
      <c r="G6" s="93">
        <v>6</v>
      </c>
      <c r="H6" s="93"/>
      <c r="I6" s="93"/>
      <c r="J6" s="26">
        <f aca="true" t="shared" si="0" ref="J6:J11">IF(D6&gt;E6,1,0)</f>
        <v>0</v>
      </c>
      <c r="K6" s="26">
        <f aca="true" t="shared" si="1" ref="K6:K11">IF(F6&gt;G6,1,0)</f>
        <v>0</v>
      </c>
      <c r="L6" s="26">
        <f aca="true" t="shared" si="2" ref="L6:L11">IF(H6&gt;I6,1,0)</f>
        <v>0</v>
      </c>
      <c r="M6" s="26">
        <f aca="true" t="shared" si="3" ref="M6:M11">IF(E6&gt;D6,1,0)</f>
        <v>1</v>
      </c>
      <c r="N6" s="26">
        <f aca="true" t="shared" si="4" ref="N6:N11">IF(G6&gt;F6,1,0)</f>
        <v>1</v>
      </c>
      <c r="O6" s="26">
        <f aca="true" t="shared" si="5" ref="O6:O11">IF(I6&gt;H6,1,0)</f>
        <v>0</v>
      </c>
      <c r="P6" s="93">
        <f aca="true" t="shared" si="6" ref="P6:P11">SUM(J6:L6)</f>
        <v>0</v>
      </c>
      <c r="Q6" s="93">
        <f aca="true" t="shared" si="7" ref="Q6:Q11">SUM(M6:O6)</f>
        <v>2</v>
      </c>
      <c r="R6" s="93">
        <f aca="true" t="shared" si="8" ref="R6:S11">SUM(D6,F6,H6)</f>
        <v>8</v>
      </c>
      <c r="S6" s="93">
        <f t="shared" si="8"/>
        <v>12</v>
      </c>
      <c r="T6" s="93">
        <f aca="true" t="shared" si="9" ref="T6:T11">IF(P6&gt;Q6,2,0)</f>
        <v>0</v>
      </c>
      <c r="U6" s="93">
        <f aca="true" t="shared" si="10" ref="U6:U11">IF(Q6&gt;P6,2,0)</f>
        <v>2</v>
      </c>
    </row>
    <row r="7" spans="1:21" s="26" customFormat="1" ht="15.75">
      <c r="A7" s="28">
        <v>2</v>
      </c>
      <c r="B7" s="94" t="str">
        <f>B3</f>
        <v>D.Münster/F.Münster</v>
      </c>
      <c r="C7" s="95" t="str">
        <f>B4</f>
        <v>B.Sommer/A.Dietrich</v>
      </c>
      <c r="D7" s="93">
        <v>6</v>
      </c>
      <c r="E7" s="93">
        <v>7</v>
      </c>
      <c r="F7" s="93">
        <v>3</v>
      </c>
      <c r="G7" s="93">
        <v>6</v>
      </c>
      <c r="H7" s="93"/>
      <c r="I7" s="93"/>
      <c r="J7" s="26">
        <f t="shared" si="0"/>
        <v>0</v>
      </c>
      <c r="K7" s="26">
        <f t="shared" si="1"/>
        <v>0</v>
      </c>
      <c r="L7" s="26">
        <f t="shared" si="2"/>
        <v>0</v>
      </c>
      <c r="M7" s="26">
        <f t="shared" si="3"/>
        <v>1</v>
      </c>
      <c r="N7" s="26">
        <f t="shared" si="4"/>
        <v>1</v>
      </c>
      <c r="O7" s="26">
        <f t="shared" si="5"/>
        <v>0</v>
      </c>
      <c r="P7" s="93">
        <f t="shared" si="6"/>
        <v>0</v>
      </c>
      <c r="Q7" s="93">
        <f t="shared" si="7"/>
        <v>2</v>
      </c>
      <c r="R7" s="93">
        <f t="shared" si="8"/>
        <v>9</v>
      </c>
      <c r="S7" s="93">
        <f t="shared" si="8"/>
        <v>13</v>
      </c>
      <c r="T7" s="93">
        <f t="shared" si="9"/>
        <v>0</v>
      </c>
      <c r="U7" s="93">
        <f t="shared" si="10"/>
        <v>2</v>
      </c>
    </row>
    <row r="8" spans="1:21" s="26" customFormat="1" ht="15.75">
      <c r="A8" s="28">
        <v>3</v>
      </c>
      <c r="B8" s="91" t="str">
        <f>B1</f>
        <v>J.Witt/L.Schmitt</v>
      </c>
      <c r="C8" s="94" t="str">
        <f>B3</f>
        <v>D.Münster/F.Münster</v>
      </c>
      <c r="D8" s="93">
        <v>4</v>
      </c>
      <c r="E8" s="93">
        <v>6</v>
      </c>
      <c r="F8" s="93">
        <v>6</v>
      </c>
      <c r="G8" s="93">
        <v>7</v>
      </c>
      <c r="H8" s="93"/>
      <c r="I8" s="93"/>
      <c r="J8" s="26">
        <f t="shared" si="0"/>
        <v>0</v>
      </c>
      <c r="K8" s="26">
        <f t="shared" si="1"/>
        <v>0</v>
      </c>
      <c r="L8" s="26">
        <f t="shared" si="2"/>
        <v>0</v>
      </c>
      <c r="M8" s="26">
        <f t="shared" si="3"/>
        <v>1</v>
      </c>
      <c r="N8" s="26">
        <f t="shared" si="4"/>
        <v>1</v>
      </c>
      <c r="O8" s="26">
        <f t="shared" si="5"/>
        <v>0</v>
      </c>
      <c r="P8" s="93">
        <f t="shared" si="6"/>
        <v>0</v>
      </c>
      <c r="Q8" s="93">
        <f t="shared" si="7"/>
        <v>2</v>
      </c>
      <c r="R8" s="93">
        <f t="shared" si="8"/>
        <v>10</v>
      </c>
      <c r="S8" s="93">
        <f t="shared" si="8"/>
        <v>13</v>
      </c>
      <c r="T8" s="93">
        <f t="shared" si="9"/>
        <v>0</v>
      </c>
      <c r="U8" s="93">
        <f t="shared" si="10"/>
        <v>2</v>
      </c>
    </row>
    <row r="9" spans="1:21" s="26" customFormat="1" ht="15.75">
      <c r="A9" s="28">
        <v>4</v>
      </c>
      <c r="B9" s="92" t="str">
        <f>B2</f>
        <v>P.Haack/D.Mikolajewski</v>
      </c>
      <c r="C9" s="95" t="str">
        <f>B4</f>
        <v>B.Sommer/A.Dietrich</v>
      </c>
      <c r="D9" s="93">
        <v>0</v>
      </c>
      <c r="E9" s="93">
        <v>6</v>
      </c>
      <c r="F9" s="93">
        <v>4</v>
      </c>
      <c r="G9" s="93">
        <v>6</v>
      </c>
      <c r="H9" s="93"/>
      <c r="I9" s="93"/>
      <c r="J9" s="26">
        <f t="shared" si="0"/>
        <v>0</v>
      </c>
      <c r="K9" s="26">
        <f t="shared" si="1"/>
        <v>0</v>
      </c>
      <c r="L9" s="26">
        <f t="shared" si="2"/>
        <v>0</v>
      </c>
      <c r="M9" s="26">
        <f t="shared" si="3"/>
        <v>1</v>
      </c>
      <c r="N9" s="26">
        <f t="shared" si="4"/>
        <v>1</v>
      </c>
      <c r="O9" s="26">
        <f t="shared" si="5"/>
        <v>0</v>
      </c>
      <c r="P9" s="93">
        <f t="shared" si="6"/>
        <v>0</v>
      </c>
      <c r="Q9" s="93">
        <f t="shared" si="7"/>
        <v>2</v>
      </c>
      <c r="R9" s="93">
        <f t="shared" si="8"/>
        <v>4</v>
      </c>
      <c r="S9" s="93">
        <f t="shared" si="8"/>
        <v>12</v>
      </c>
      <c r="T9" s="93">
        <f t="shared" si="9"/>
        <v>0</v>
      </c>
      <c r="U9" s="93">
        <f t="shared" si="10"/>
        <v>2</v>
      </c>
    </row>
    <row r="10" spans="1:21" s="26" customFormat="1" ht="15.75">
      <c r="A10" s="28">
        <v>5</v>
      </c>
      <c r="B10" s="91" t="str">
        <f>B1</f>
        <v>J.Witt/L.Schmitt</v>
      </c>
      <c r="C10" s="95" t="str">
        <f>B4</f>
        <v>B.Sommer/A.Dietrich</v>
      </c>
      <c r="D10" s="93">
        <v>3</v>
      </c>
      <c r="E10" s="93">
        <v>6</v>
      </c>
      <c r="F10" s="93">
        <v>1</v>
      </c>
      <c r="G10" s="93">
        <v>6</v>
      </c>
      <c r="H10" s="93"/>
      <c r="I10" s="93"/>
      <c r="J10" s="26">
        <f t="shared" si="0"/>
        <v>0</v>
      </c>
      <c r="K10" s="26">
        <f t="shared" si="1"/>
        <v>0</v>
      </c>
      <c r="L10" s="26">
        <f t="shared" si="2"/>
        <v>0</v>
      </c>
      <c r="M10" s="26">
        <f t="shared" si="3"/>
        <v>1</v>
      </c>
      <c r="N10" s="26">
        <f t="shared" si="4"/>
        <v>1</v>
      </c>
      <c r="O10" s="26">
        <f t="shared" si="5"/>
        <v>0</v>
      </c>
      <c r="P10" s="93">
        <f t="shared" si="6"/>
        <v>0</v>
      </c>
      <c r="Q10" s="93">
        <f t="shared" si="7"/>
        <v>2</v>
      </c>
      <c r="R10" s="93">
        <f t="shared" si="8"/>
        <v>4</v>
      </c>
      <c r="S10" s="93">
        <f t="shared" si="8"/>
        <v>12</v>
      </c>
      <c r="T10" s="93">
        <f t="shared" si="9"/>
        <v>0</v>
      </c>
      <c r="U10" s="93">
        <f t="shared" si="10"/>
        <v>2</v>
      </c>
    </row>
    <row r="11" spans="1:21" s="26" customFormat="1" ht="15.75">
      <c r="A11" s="28">
        <v>6</v>
      </c>
      <c r="B11" s="92" t="str">
        <f>B2</f>
        <v>P.Haack/D.Mikolajewski</v>
      </c>
      <c r="C11" s="94" t="str">
        <f>B3</f>
        <v>D.Münster/F.Münster</v>
      </c>
      <c r="D11" s="93">
        <v>4</v>
      </c>
      <c r="E11" s="93">
        <v>6</v>
      </c>
      <c r="F11" s="93">
        <v>6</v>
      </c>
      <c r="G11" s="93">
        <v>3</v>
      </c>
      <c r="H11" s="93">
        <v>6</v>
      </c>
      <c r="I11" s="93">
        <v>1</v>
      </c>
      <c r="J11" s="26">
        <f t="shared" si="0"/>
        <v>0</v>
      </c>
      <c r="K11" s="26">
        <f t="shared" si="1"/>
        <v>1</v>
      </c>
      <c r="L11" s="26">
        <f t="shared" si="2"/>
        <v>1</v>
      </c>
      <c r="M11" s="26">
        <f t="shared" si="3"/>
        <v>1</v>
      </c>
      <c r="N11" s="26">
        <f t="shared" si="4"/>
        <v>0</v>
      </c>
      <c r="O11" s="26">
        <f t="shared" si="5"/>
        <v>0</v>
      </c>
      <c r="P11" s="93">
        <f t="shared" si="6"/>
        <v>2</v>
      </c>
      <c r="Q11" s="93">
        <f t="shared" si="7"/>
        <v>1</v>
      </c>
      <c r="R11" s="93">
        <f t="shared" si="8"/>
        <v>16</v>
      </c>
      <c r="S11" s="93">
        <f t="shared" si="8"/>
        <v>10</v>
      </c>
      <c r="T11" s="93">
        <f t="shared" si="9"/>
        <v>2</v>
      </c>
      <c r="U11" s="93">
        <f t="shared" si="10"/>
        <v>0</v>
      </c>
    </row>
    <row r="12" spans="2:3" s="26" customFormat="1" ht="15.75">
      <c r="B12" s="85"/>
      <c r="C12" s="85"/>
    </row>
    <row r="13" spans="2:3" s="26" customFormat="1" ht="15.75">
      <c r="B13" s="85"/>
      <c r="C13" s="85"/>
    </row>
    <row r="14" spans="2:3" s="26" customFormat="1" ht="16.5" thickBot="1">
      <c r="B14" s="96" t="s">
        <v>40</v>
      </c>
      <c r="C14" s="85"/>
    </row>
    <row r="15" spans="2:9" s="26" customFormat="1" ht="16.5" thickBot="1">
      <c r="B15" s="85"/>
      <c r="C15" s="97"/>
      <c r="D15" s="98" t="s">
        <v>4</v>
      </c>
      <c r="E15" s="99"/>
      <c r="F15" s="98" t="s">
        <v>0</v>
      </c>
      <c r="G15" s="99"/>
      <c r="H15" s="100" t="s">
        <v>5</v>
      </c>
      <c r="I15" s="99"/>
    </row>
    <row r="16" spans="2:9" s="26" customFormat="1" ht="16.5" thickBot="1">
      <c r="B16" s="101">
        <v>4</v>
      </c>
      <c r="C16" s="102" t="str">
        <f>B1</f>
        <v>J.Witt/L.Schmitt</v>
      </c>
      <c r="D16" s="103">
        <f>SUM(T6,T8,T10)</f>
        <v>0</v>
      </c>
      <c r="E16" s="104"/>
      <c r="F16" s="105">
        <f>SUM(P6,P8,P10)</f>
        <v>0</v>
      </c>
      <c r="G16" s="106">
        <f>SUM(Q6,Q8,Q10)</f>
        <v>6</v>
      </c>
      <c r="H16" s="107">
        <f>SUM(R6,R8,R10)</f>
        <v>22</v>
      </c>
      <c r="I16" s="106">
        <f>SUM(S6,S8,S10)</f>
        <v>37</v>
      </c>
    </row>
    <row r="17" spans="2:9" s="26" customFormat="1" ht="16.5" thickBot="1">
      <c r="B17" s="101">
        <v>2</v>
      </c>
      <c r="C17" s="108" t="str">
        <f>B2</f>
        <v>P.Haack/D.Mikolajewski</v>
      </c>
      <c r="D17" s="103">
        <f>SUM(U6,T9,T11)</f>
        <v>4</v>
      </c>
      <c r="E17" s="104"/>
      <c r="F17" s="105">
        <f>SUM(Q6,P9,P11)</f>
        <v>4</v>
      </c>
      <c r="G17" s="106">
        <f>SUM(P6,Q9,Q11)</f>
        <v>3</v>
      </c>
      <c r="H17" s="107">
        <f>SUM(S6,R9,R11)</f>
        <v>32</v>
      </c>
      <c r="I17" s="106">
        <f>SUM(R6,S9,S11)</f>
        <v>30</v>
      </c>
    </row>
    <row r="18" spans="2:9" s="26" customFormat="1" ht="16.5" thickBot="1">
      <c r="B18" s="101">
        <v>3</v>
      </c>
      <c r="C18" s="109" t="str">
        <f>B3</f>
        <v>D.Münster/F.Münster</v>
      </c>
      <c r="D18" s="103">
        <f>SUM(T7,U8,U11)</f>
        <v>2</v>
      </c>
      <c r="E18" s="104"/>
      <c r="F18" s="105">
        <f>SUM(P7,Q8,Q11)</f>
        <v>3</v>
      </c>
      <c r="G18" s="106">
        <f>SUM(Q7,P8,P11)</f>
        <v>4</v>
      </c>
      <c r="H18" s="107">
        <f>SUM(R7,S8,S11)</f>
        <v>32</v>
      </c>
      <c r="I18" s="106">
        <f>SUM(S7,R8,R11)</f>
        <v>39</v>
      </c>
    </row>
    <row r="19" spans="2:9" s="26" customFormat="1" ht="16.5" thickBot="1">
      <c r="B19" s="101">
        <v>1</v>
      </c>
      <c r="C19" s="110" t="str">
        <f>B4</f>
        <v>B.Sommer/A.Dietrich</v>
      </c>
      <c r="D19" s="103">
        <f>SUM(U7,U9,U10)</f>
        <v>6</v>
      </c>
      <c r="E19" s="104"/>
      <c r="F19" s="105">
        <f>SUM(Q7,Q9,Q10)</f>
        <v>6</v>
      </c>
      <c r="G19" s="106">
        <f>SUM(P7,P9,P10)</f>
        <v>0</v>
      </c>
      <c r="H19" s="107">
        <f>SUM(S7,S9,S10)</f>
        <v>37</v>
      </c>
      <c r="I19" s="106">
        <f>SUM(R7,R9,R10)</f>
        <v>17</v>
      </c>
    </row>
    <row r="20" spans="1:21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ht="15">
      <c r="R22" s="26"/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2010
Doppel / U 12</oddHeader>
    <oddFooter>&amp;C&amp;Z&amp;F&amp;RSeite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 topLeftCell="A1">
      <selection activeCell="B28" sqref="B28"/>
    </sheetView>
  </sheetViews>
  <sheetFormatPr defaultColWidth="11.421875" defaultRowHeight="12.75"/>
  <cols>
    <col min="2" max="3" width="18.5742187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223"/>
      <c r="C1" s="224"/>
    </row>
    <row r="2" spans="1:3" ht="12.75">
      <c r="A2" s="1">
        <v>2</v>
      </c>
      <c r="B2" s="225" t="s">
        <v>87</v>
      </c>
      <c r="C2" s="224"/>
    </row>
    <row r="3" spans="1:3" ht="12.75">
      <c r="A3" s="1">
        <v>3</v>
      </c>
      <c r="B3" s="226" t="s">
        <v>88</v>
      </c>
      <c r="C3" s="224"/>
    </row>
    <row r="4" spans="1:3" ht="12.75">
      <c r="A4" s="1">
        <v>4</v>
      </c>
      <c r="B4" s="16"/>
      <c r="C4" s="224"/>
    </row>
    <row r="5" spans="1:3" ht="12.75">
      <c r="A5" s="1">
        <v>5</v>
      </c>
      <c r="B5" s="227" t="s">
        <v>89</v>
      </c>
      <c r="C5" s="224"/>
    </row>
    <row r="6" spans="1:21" ht="12.75">
      <c r="A6" s="1"/>
      <c r="B6" s="224"/>
      <c r="C6" s="224"/>
      <c r="D6" s="77" t="s">
        <v>1</v>
      </c>
      <c r="E6" s="78"/>
      <c r="F6" s="77" t="s">
        <v>2</v>
      </c>
      <c r="G6" s="78"/>
      <c r="H6" s="79" t="s">
        <v>3</v>
      </c>
      <c r="I6" s="78"/>
      <c r="P6" s="73" t="s">
        <v>0</v>
      </c>
      <c r="Q6" s="73"/>
      <c r="R6" s="73" t="s">
        <v>5</v>
      </c>
      <c r="S6" s="73"/>
      <c r="T6" s="73" t="s">
        <v>4</v>
      </c>
      <c r="U6" s="73"/>
    </row>
    <row r="7" spans="1:21" ht="12.75">
      <c r="A7" s="1">
        <v>1</v>
      </c>
      <c r="B7" s="228">
        <f>B1</f>
        <v>0</v>
      </c>
      <c r="C7" s="229" t="str">
        <f>B2</f>
        <v>J.Feber/M.v.Hacht</v>
      </c>
      <c r="D7" s="33"/>
      <c r="E7" s="33"/>
      <c r="F7" s="33"/>
      <c r="G7" s="33"/>
      <c r="H7" s="33"/>
      <c r="I7" s="33"/>
      <c r="J7">
        <f aca="true" t="shared" si="0" ref="J7:J16">IF(D7&gt;E7,1,0)</f>
        <v>0</v>
      </c>
      <c r="K7">
        <f aca="true" t="shared" si="1" ref="K7:K16">IF(F7&gt;G7,1,0)</f>
        <v>0</v>
      </c>
      <c r="L7">
        <f aca="true" t="shared" si="2" ref="L7:L16">IF(H7&gt;I7,1,0)</f>
        <v>0</v>
      </c>
      <c r="M7">
        <f aca="true" t="shared" si="3" ref="M7:M16">IF(E7&gt;D7,1,0)</f>
        <v>0</v>
      </c>
      <c r="N7">
        <f aca="true" t="shared" si="4" ref="N7:N16">IF(G7&gt;F7,1,0)</f>
        <v>0</v>
      </c>
      <c r="O7">
        <f aca="true" t="shared" si="5" ref="O7:O16">IF(I7&gt;H7,1,0)</f>
        <v>0</v>
      </c>
      <c r="P7" s="33">
        <f aca="true" t="shared" si="6" ref="P7:P16">SUM(J7:L7)</f>
        <v>0</v>
      </c>
      <c r="Q7" s="33">
        <f aca="true" t="shared" si="7" ref="Q7:Q16">SUM(M7:O7)</f>
        <v>0</v>
      </c>
      <c r="R7" s="33">
        <f aca="true" t="shared" si="8" ref="R7:S16">SUM(D7,F7,H7)</f>
        <v>0</v>
      </c>
      <c r="S7" s="33">
        <f t="shared" si="8"/>
        <v>0</v>
      </c>
      <c r="T7" s="33">
        <f aca="true" t="shared" si="9" ref="T7:T16">IF(P7&gt;Q7,2,0)</f>
        <v>0</v>
      </c>
      <c r="U7" s="33">
        <f aca="true" t="shared" si="10" ref="U7:U16">IF(Q7&gt;P7,2,0)</f>
        <v>0</v>
      </c>
    </row>
    <row r="8" spans="1:21" ht="12.75">
      <c r="A8" s="1">
        <v>2</v>
      </c>
      <c r="B8" s="230" t="str">
        <f>B3</f>
        <v>K.Löw/N.Eichhorst</v>
      </c>
      <c r="C8" s="17">
        <f>B4</f>
        <v>0</v>
      </c>
      <c r="D8" s="33"/>
      <c r="E8" s="33"/>
      <c r="F8" s="33"/>
      <c r="G8" s="33"/>
      <c r="H8" s="33"/>
      <c r="I8" s="33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33">
        <f t="shared" si="6"/>
        <v>0</v>
      </c>
      <c r="Q8" s="33">
        <f t="shared" si="7"/>
        <v>0</v>
      </c>
      <c r="R8" s="33">
        <f t="shared" si="8"/>
        <v>0</v>
      </c>
      <c r="S8" s="33">
        <f t="shared" si="8"/>
        <v>0</v>
      </c>
      <c r="T8" s="33">
        <f t="shared" si="9"/>
        <v>0</v>
      </c>
      <c r="U8" s="33">
        <f t="shared" si="10"/>
        <v>0</v>
      </c>
    </row>
    <row r="9" spans="1:21" ht="12.75">
      <c r="A9" s="1">
        <v>3</v>
      </c>
      <c r="B9" s="231" t="str">
        <f>B5</f>
        <v>F.Schmitt/Y.Zipp</v>
      </c>
      <c r="C9" s="228">
        <f>B1</f>
        <v>0</v>
      </c>
      <c r="D9" s="33"/>
      <c r="E9" s="33"/>
      <c r="F9" s="33"/>
      <c r="G9" s="33"/>
      <c r="H9" s="33"/>
      <c r="I9" s="33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33">
        <f t="shared" si="6"/>
        <v>0</v>
      </c>
      <c r="Q9" s="33">
        <f t="shared" si="7"/>
        <v>0</v>
      </c>
      <c r="R9" s="33">
        <f t="shared" si="8"/>
        <v>0</v>
      </c>
      <c r="S9" s="33">
        <f t="shared" si="8"/>
        <v>0</v>
      </c>
      <c r="T9" s="33">
        <f t="shared" si="9"/>
        <v>0</v>
      </c>
      <c r="U9" s="33">
        <f t="shared" si="10"/>
        <v>0</v>
      </c>
    </row>
    <row r="10" spans="1:21" ht="12.75">
      <c r="A10" s="1">
        <v>4</v>
      </c>
      <c r="B10" s="229" t="str">
        <f>B2</f>
        <v>J.Feber/M.v.Hacht</v>
      </c>
      <c r="C10" s="230" t="str">
        <f>B3</f>
        <v>K.Löw/N.Eichhorst</v>
      </c>
      <c r="D10" s="33">
        <v>0</v>
      </c>
      <c r="E10" s="33">
        <v>6</v>
      </c>
      <c r="F10" s="33">
        <v>2</v>
      </c>
      <c r="G10" s="33">
        <v>6</v>
      </c>
      <c r="H10" s="33"/>
      <c r="I10" s="33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33">
        <f t="shared" si="6"/>
        <v>0</v>
      </c>
      <c r="Q10" s="33">
        <f t="shared" si="7"/>
        <v>2</v>
      </c>
      <c r="R10" s="33">
        <f t="shared" si="8"/>
        <v>2</v>
      </c>
      <c r="S10" s="33">
        <f t="shared" si="8"/>
        <v>12</v>
      </c>
      <c r="T10" s="33">
        <f t="shared" si="9"/>
        <v>0</v>
      </c>
      <c r="U10" s="33">
        <f t="shared" si="10"/>
        <v>2</v>
      </c>
    </row>
    <row r="11" spans="1:21" ht="12.75">
      <c r="A11" s="1">
        <v>5</v>
      </c>
      <c r="B11" s="17">
        <f>B4</f>
        <v>0</v>
      </c>
      <c r="C11" s="231" t="str">
        <f>B5</f>
        <v>F.Schmitt/Y.Zipp</v>
      </c>
      <c r="D11" s="33"/>
      <c r="E11" s="33"/>
      <c r="F11" s="33"/>
      <c r="G11" s="33"/>
      <c r="H11" s="33"/>
      <c r="I11" s="33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33">
        <f t="shared" si="6"/>
        <v>0</v>
      </c>
      <c r="Q11" s="33">
        <f t="shared" si="7"/>
        <v>0</v>
      </c>
      <c r="R11" s="33">
        <f t="shared" si="8"/>
        <v>0</v>
      </c>
      <c r="S11" s="33">
        <f t="shared" si="8"/>
        <v>0</v>
      </c>
      <c r="T11" s="33">
        <f t="shared" si="9"/>
        <v>0</v>
      </c>
      <c r="U11" s="33">
        <f t="shared" si="10"/>
        <v>0</v>
      </c>
    </row>
    <row r="12" spans="1:21" ht="12.75">
      <c r="A12" s="1">
        <v>6</v>
      </c>
      <c r="B12" s="228">
        <f>B1</f>
        <v>0</v>
      </c>
      <c r="C12" s="230" t="str">
        <f>B3</f>
        <v>K.Löw/N.Eichhorst</v>
      </c>
      <c r="D12" s="33"/>
      <c r="E12" s="33"/>
      <c r="F12" s="33"/>
      <c r="G12" s="33"/>
      <c r="H12" s="33"/>
      <c r="I12" s="33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33">
        <f t="shared" si="6"/>
        <v>0</v>
      </c>
      <c r="Q12" s="33">
        <f t="shared" si="7"/>
        <v>0</v>
      </c>
      <c r="R12" s="33">
        <f t="shared" si="8"/>
        <v>0</v>
      </c>
      <c r="S12" s="33">
        <f t="shared" si="8"/>
        <v>0</v>
      </c>
      <c r="T12" s="33">
        <f t="shared" si="9"/>
        <v>0</v>
      </c>
      <c r="U12" s="33">
        <f t="shared" si="10"/>
        <v>0</v>
      </c>
    </row>
    <row r="13" spans="1:21" ht="12.75">
      <c r="A13" s="1">
        <v>7</v>
      </c>
      <c r="B13" s="229" t="str">
        <f>B2</f>
        <v>J.Feber/M.v.Hacht</v>
      </c>
      <c r="C13" s="237">
        <f>B4</f>
        <v>0</v>
      </c>
      <c r="D13" s="33"/>
      <c r="E13" s="33"/>
      <c r="F13" s="33"/>
      <c r="G13" s="33"/>
      <c r="H13" s="33"/>
      <c r="I13" s="33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33">
        <f t="shared" si="6"/>
        <v>0</v>
      </c>
      <c r="Q13" s="33">
        <f t="shared" si="7"/>
        <v>0</v>
      </c>
      <c r="R13" s="33">
        <f t="shared" si="8"/>
        <v>0</v>
      </c>
      <c r="S13" s="33">
        <f t="shared" si="8"/>
        <v>0</v>
      </c>
      <c r="T13" s="33">
        <f t="shared" si="9"/>
        <v>0</v>
      </c>
      <c r="U13" s="33">
        <f t="shared" si="10"/>
        <v>0</v>
      </c>
    </row>
    <row r="14" spans="1:21" ht="12.75">
      <c r="A14" s="1">
        <v>8</v>
      </c>
      <c r="B14" s="231" t="str">
        <f>B5</f>
        <v>F.Schmitt/Y.Zipp</v>
      </c>
      <c r="C14" s="230" t="str">
        <f>B3</f>
        <v>K.Löw/N.Eichhorst</v>
      </c>
      <c r="D14" s="33">
        <v>6</v>
      </c>
      <c r="E14" s="33">
        <v>2</v>
      </c>
      <c r="F14" s="33">
        <v>7</v>
      </c>
      <c r="G14" s="33">
        <v>5</v>
      </c>
      <c r="H14" s="33"/>
      <c r="I14" s="33"/>
      <c r="J14">
        <f t="shared" si="0"/>
        <v>1</v>
      </c>
      <c r="K14">
        <f t="shared" si="1"/>
        <v>1</v>
      </c>
      <c r="L14">
        <f t="shared" si="2"/>
        <v>0</v>
      </c>
      <c r="M14">
        <f t="shared" si="3"/>
        <v>0</v>
      </c>
      <c r="N14">
        <f t="shared" si="4"/>
        <v>0</v>
      </c>
      <c r="O14">
        <f t="shared" si="5"/>
        <v>0</v>
      </c>
      <c r="P14" s="33">
        <f t="shared" si="6"/>
        <v>2</v>
      </c>
      <c r="Q14" s="33">
        <f t="shared" si="7"/>
        <v>0</v>
      </c>
      <c r="R14" s="33">
        <f t="shared" si="8"/>
        <v>13</v>
      </c>
      <c r="S14" s="33">
        <f t="shared" si="8"/>
        <v>7</v>
      </c>
      <c r="T14" s="33">
        <f t="shared" si="9"/>
        <v>2</v>
      </c>
      <c r="U14" s="33">
        <f t="shared" si="10"/>
        <v>0</v>
      </c>
    </row>
    <row r="15" spans="1:21" ht="12.75">
      <c r="A15" s="1">
        <v>9</v>
      </c>
      <c r="B15" s="228">
        <f>B1</f>
        <v>0</v>
      </c>
      <c r="C15" s="17">
        <f>B4</f>
        <v>0</v>
      </c>
      <c r="D15" s="33"/>
      <c r="E15" s="33"/>
      <c r="F15" s="33"/>
      <c r="G15" s="33"/>
      <c r="H15" s="33"/>
      <c r="I15" s="33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33">
        <f t="shared" si="6"/>
        <v>0</v>
      </c>
      <c r="Q15" s="33">
        <f t="shared" si="7"/>
        <v>0</v>
      </c>
      <c r="R15" s="33">
        <f t="shared" si="8"/>
        <v>0</v>
      </c>
      <c r="S15" s="33">
        <f t="shared" si="8"/>
        <v>0</v>
      </c>
      <c r="T15" s="33">
        <f t="shared" si="9"/>
        <v>0</v>
      </c>
      <c r="U15" s="33">
        <f t="shared" si="10"/>
        <v>0</v>
      </c>
    </row>
    <row r="16" spans="1:21" ht="12.75">
      <c r="A16" s="1">
        <v>10</v>
      </c>
      <c r="B16" s="229" t="str">
        <f>B2</f>
        <v>J.Feber/M.v.Hacht</v>
      </c>
      <c r="C16" s="231" t="str">
        <f>B5</f>
        <v>F.Schmitt/Y.Zipp</v>
      </c>
      <c r="D16" s="33">
        <v>2</v>
      </c>
      <c r="E16" s="33">
        <v>6</v>
      </c>
      <c r="F16" s="33">
        <v>0</v>
      </c>
      <c r="G16" s="33">
        <v>6</v>
      </c>
      <c r="H16" s="33"/>
      <c r="I16" s="33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1</v>
      </c>
      <c r="N16">
        <f t="shared" si="4"/>
        <v>1</v>
      </c>
      <c r="O16">
        <f t="shared" si="5"/>
        <v>0</v>
      </c>
      <c r="P16" s="33">
        <f t="shared" si="6"/>
        <v>0</v>
      </c>
      <c r="Q16" s="33">
        <f t="shared" si="7"/>
        <v>2</v>
      </c>
      <c r="R16" s="33">
        <f t="shared" si="8"/>
        <v>2</v>
      </c>
      <c r="S16" s="33">
        <f t="shared" si="8"/>
        <v>12</v>
      </c>
      <c r="T16" s="33">
        <f t="shared" si="9"/>
        <v>0</v>
      </c>
      <c r="U16" s="33">
        <f t="shared" si="10"/>
        <v>2</v>
      </c>
    </row>
    <row r="19" ht="12.75">
      <c r="B19" s="3" t="s">
        <v>40</v>
      </c>
    </row>
    <row r="20" spans="3:9" ht="12.75">
      <c r="C20" s="1"/>
      <c r="D20" s="74" t="s">
        <v>4</v>
      </c>
      <c r="E20" s="75"/>
      <c r="F20" s="76" t="s">
        <v>0</v>
      </c>
      <c r="G20" s="75"/>
      <c r="H20" s="76" t="s">
        <v>5</v>
      </c>
      <c r="I20" s="75"/>
    </row>
    <row r="21" spans="2:9" ht="12.75">
      <c r="B21" s="6"/>
      <c r="C21" s="232">
        <f>B1</f>
        <v>0</v>
      </c>
      <c r="D21" s="80">
        <f>SUM(T7,U9,T12,T15)</f>
        <v>0</v>
      </c>
      <c r="E21" s="80"/>
      <c r="F21" s="32">
        <f>SUM(P7,Q9,P12,P15)</f>
        <v>0</v>
      </c>
      <c r="G21" s="32">
        <f>SUM(Q7,P9,Q12,Q15)</f>
        <v>0</v>
      </c>
      <c r="H21" s="32">
        <f>SUM(R7,S9,R12,R15)</f>
        <v>0</v>
      </c>
      <c r="I21" s="32">
        <f>SUM(S7,R9,S12,S15)</f>
        <v>0</v>
      </c>
    </row>
    <row r="22" spans="2:9" ht="12.75">
      <c r="B22" s="6">
        <v>3</v>
      </c>
      <c r="C22" s="233" t="str">
        <f>B2</f>
        <v>J.Feber/M.v.Hacht</v>
      </c>
      <c r="D22" s="80">
        <f>SUM(U7,T10,T13,T16)</f>
        <v>0</v>
      </c>
      <c r="E22" s="80"/>
      <c r="F22" s="32">
        <f>SUM(Q7,P10,P13,P16)</f>
        <v>0</v>
      </c>
      <c r="G22" s="32">
        <f>SUM(P7,Q10,Q13,Q16)</f>
        <v>4</v>
      </c>
      <c r="H22" s="32">
        <f>SUM(S7,R10,R13,R16)</f>
        <v>4</v>
      </c>
      <c r="I22" s="32">
        <f>SUM(R7,S10,S13,S16)</f>
        <v>24</v>
      </c>
    </row>
    <row r="23" spans="2:21" ht="12.75">
      <c r="B23" s="6">
        <v>2</v>
      </c>
      <c r="C23" s="234" t="str">
        <f>B3</f>
        <v>K.Löw/N.Eichhorst</v>
      </c>
      <c r="D23" s="80">
        <f>SUM(T8,U10,U12,U14)</f>
        <v>2</v>
      </c>
      <c r="E23" s="80"/>
      <c r="F23" s="32">
        <f>SUM(P8,Q10,Q12,Q14)</f>
        <v>2</v>
      </c>
      <c r="G23" s="32">
        <f>SUM(Q8,P10,P12,P14)</f>
        <v>2</v>
      </c>
      <c r="H23" s="32">
        <f>SUM(R8,S10,S12,S14)</f>
        <v>19</v>
      </c>
      <c r="I23" s="32">
        <f>SUM(S8,R10,R12,R14)</f>
        <v>15</v>
      </c>
      <c r="U23" s="4"/>
    </row>
    <row r="24" spans="2:9" ht="12.75">
      <c r="B24" s="6"/>
      <c r="C24" s="235">
        <f>B4</f>
        <v>0</v>
      </c>
      <c r="D24" s="80">
        <f>SUM(U8,T11,U13,U15)</f>
        <v>0</v>
      </c>
      <c r="E24" s="80"/>
      <c r="F24" s="32">
        <f>SUM(Q8,P11,Q13,Q15)</f>
        <v>0</v>
      </c>
      <c r="G24" s="32">
        <f>SUM(P8,Q11,P13,P15)</f>
        <v>0</v>
      </c>
      <c r="H24" s="32">
        <f>SUM(S8,R11,S13,S15)</f>
        <v>0</v>
      </c>
      <c r="I24" s="32">
        <f>SUM(R8,S11,R13,R15)</f>
        <v>0</v>
      </c>
    </row>
    <row r="25" spans="2:9" ht="12.75">
      <c r="B25" s="6">
        <v>1</v>
      </c>
      <c r="C25" s="236" t="str">
        <f>B5</f>
        <v>F.Schmitt/Y.Zipp</v>
      </c>
      <c r="D25" s="80">
        <f>SUM(T9,U11,T14,U16)</f>
        <v>4</v>
      </c>
      <c r="E25" s="80"/>
      <c r="F25" s="32">
        <f>SUM(P9,Q11,P14,Q16)</f>
        <v>4</v>
      </c>
      <c r="G25" s="32">
        <f>SUM(Q9,P11,Q14,P16)</f>
        <v>0</v>
      </c>
      <c r="H25" s="32">
        <f>SUM(R9,S11,R14,S16)</f>
        <v>25</v>
      </c>
      <c r="I25" s="32">
        <f>SUM(S9,R11,S14,R16)</f>
        <v>9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D6:E6"/>
    <mergeCell ref="F6:G6"/>
    <mergeCell ref="H6:I6"/>
    <mergeCell ref="P6:Q6"/>
    <mergeCell ref="R6:S6"/>
    <mergeCell ref="T6:U6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e.V.&amp;CTurniergruppe</oddHeader>
    <oddFooter>&amp;C&amp;Z&amp;F&amp;RSeite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showGridLines="0" workbookViewId="0" topLeftCell="A1">
      <selection activeCell="B27" sqref="B27"/>
    </sheetView>
  </sheetViews>
  <sheetFormatPr defaultColWidth="11.421875" defaultRowHeight="12.75"/>
  <cols>
    <col min="2" max="3" width="24.0039062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223" t="s">
        <v>82</v>
      </c>
      <c r="C1" s="224"/>
    </row>
    <row r="2" spans="1:3" ht="12.75">
      <c r="A2" s="1">
        <v>2</v>
      </c>
      <c r="B2" s="225" t="s">
        <v>83</v>
      </c>
      <c r="C2" s="224"/>
    </row>
    <row r="3" spans="1:3" ht="12.75">
      <c r="A3" s="1">
        <v>3</v>
      </c>
      <c r="B3" s="226" t="s">
        <v>84</v>
      </c>
      <c r="C3" s="224"/>
    </row>
    <row r="4" spans="1:3" ht="12.75">
      <c r="A4" s="1">
        <v>4</v>
      </c>
      <c r="B4" s="16" t="s">
        <v>85</v>
      </c>
      <c r="C4" s="224"/>
    </row>
    <row r="5" spans="1:3" ht="12.75">
      <c r="A5" s="1">
        <v>5</v>
      </c>
      <c r="B5" s="227" t="s">
        <v>86</v>
      </c>
      <c r="C5" s="224"/>
    </row>
    <row r="6" spans="1:21" ht="12.75">
      <c r="A6" s="1"/>
      <c r="B6" s="224"/>
      <c r="C6" s="224"/>
      <c r="D6" s="77" t="s">
        <v>1</v>
      </c>
      <c r="E6" s="78"/>
      <c r="F6" s="77" t="s">
        <v>2</v>
      </c>
      <c r="G6" s="78"/>
      <c r="H6" s="79" t="s">
        <v>3</v>
      </c>
      <c r="I6" s="78"/>
      <c r="P6" s="73" t="s">
        <v>0</v>
      </c>
      <c r="Q6" s="73"/>
      <c r="R6" s="73" t="s">
        <v>5</v>
      </c>
      <c r="S6" s="73"/>
      <c r="T6" s="73" t="s">
        <v>4</v>
      </c>
      <c r="U6" s="73"/>
    </row>
    <row r="7" spans="1:21" ht="12.75">
      <c r="A7" s="1">
        <v>1</v>
      </c>
      <c r="B7" s="228" t="str">
        <f>B1</f>
        <v>Mil.Rupertus/S.Brück</v>
      </c>
      <c r="C7" s="229" t="str">
        <f>B2</f>
        <v>St.Greubel/P.Behn</v>
      </c>
      <c r="D7" s="33">
        <v>1</v>
      </c>
      <c r="E7" s="33">
        <v>6</v>
      </c>
      <c r="F7" s="33">
        <v>1</v>
      </c>
      <c r="G7" s="33">
        <v>6</v>
      </c>
      <c r="H7" s="33"/>
      <c r="I7" s="33"/>
      <c r="J7">
        <f aca="true" t="shared" si="0" ref="J7:J16">IF(D7&gt;E7,1,0)</f>
        <v>0</v>
      </c>
      <c r="K7">
        <f aca="true" t="shared" si="1" ref="K7:K16">IF(F7&gt;G7,1,0)</f>
        <v>0</v>
      </c>
      <c r="L7">
        <f aca="true" t="shared" si="2" ref="L7:L16">IF(H7&gt;I7,1,0)</f>
        <v>0</v>
      </c>
      <c r="M7">
        <f aca="true" t="shared" si="3" ref="M7:M16">IF(E7&gt;D7,1,0)</f>
        <v>1</v>
      </c>
      <c r="N7">
        <f aca="true" t="shared" si="4" ref="N7:N16">IF(G7&gt;F7,1,0)</f>
        <v>1</v>
      </c>
      <c r="O7">
        <f aca="true" t="shared" si="5" ref="O7:O16">IF(I7&gt;H7,1,0)</f>
        <v>0</v>
      </c>
      <c r="P7" s="33">
        <f aca="true" t="shared" si="6" ref="P7:P16">SUM(J7:L7)</f>
        <v>0</v>
      </c>
      <c r="Q7" s="33">
        <f aca="true" t="shared" si="7" ref="Q7:Q16">SUM(M7:O7)</f>
        <v>2</v>
      </c>
      <c r="R7" s="33">
        <f aca="true" t="shared" si="8" ref="R7:S16">SUM(D7,F7,H7)</f>
        <v>2</v>
      </c>
      <c r="S7" s="33">
        <f t="shared" si="8"/>
        <v>12</v>
      </c>
      <c r="T7" s="33">
        <f aca="true" t="shared" si="9" ref="T7:T16">IF(P7&gt;Q7,2,0)</f>
        <v>0</v>
      </c>
      <c r="U7" s="33">
        <f aca="true" t="shared" si="10" ref="U7:U16">IF(Q7&gt;P7,2,0)</f>
        <v>2</v>
      </c>
    </row>
    <row r="8" spans="1:21" ht="12.75">
      <c r="A8" s="1">
        <v>2</v>
      </c>
      <c r="B8" s="230" t="str">
        <f>B3</f>
        <v>F.Scholle/S.Jungclaus</v>
      </c>
      <c r="C8" s="17" t="str">
        <f>B4</f>
        <v>C.v.Bergner/L.Buckschun</v>
      </c>
      <c r="D8" s="33">
        <v>6</v>
      </c>
      <c r="E8" s="33">
        <v>3</v>
      </c>
      <c r="F8" s="33">
        <v>6</v>
      </c>
      <c r="G8" s="33">
        <v>2</v>
      </c>
      <c r="H8" s="33"/>
      <c r="I8" s="33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33">
        <f t="shared" si="6"/>
        <v>2</v>
      </c>
      <c r="Q8" s="33">
        <f t="shared" si="7"/>
        <v>0</v>
      </c>
      <c r="R8" s="33">
        <f t="shared" si="8"/>
        <v>12</v>
      </c>
      <c r="S8" s="33">
        <f t="shared" si="8"/>
        <v>5</v>
      </c>
      <c r="T8" s="33">
        <f t="shared" si="9"/>
        <v>2</v>
      </c>
      <c r="U8" s="33">
        <f t="shared" si="10"/>
        <v>0</v>
      </c>
    </row>
    <row r="9" spans="1:21" ht="12.75">
      <c r="A9" s="1">
        <v>3</v>
      </c>
      <c r="B9" s="231" t="str">
        <f>B5</f>
        <v>J.Sommer/F.Adomat</v>
      </c>
      <c r="C9" s="228" t="str">
        <f>B1</f>
        <v>Mil.Rupertus/S.Brück</v>
      </c>
      <c r="D9" s="33">
        <v>6</v>
      </c>
      <c r="E9" s="33">
        <v>4</v>
      </c>
      <c r="F9" s="33">
        <v>6</v>
      </c>
      <c r="G9" s="33">
        <v>4</v>
      </c>
      <c r="H9" s="33"/>
      <c r="I9" s="33"/>
      <c r="J9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33">
        <f t="shared" si="6"/>
        <v>2</v>
      </c>
      <c r="Q9" s="33">
        <f t="shared" si="7"/>
        <v>0</v>
      </c>
      <c r="R9" s="33">
        <f t="shared" si="8"/>
        <v>12</v>
      </c>
      <c r="S9" s="33">
        <f t="shared" si="8"/>
        <v>8</v>
      </c>
      <c r="T9" s="33">
        <f t="shared" si="9"/>
        <v>2</v>
      </c>
      <c r="U9" s="33">
        <f t="shared" si="10"/>
        <v>0</v>
      </c>
    </row>
    <row r="10" spans="1:21" ht="12.75">
      <c r="A10" s="1">
        <v>4</v>
      </c>
      <c r="B10" s="229" t="str">
        <f>B2</f>
        <v>St.Greubel/P.Behn</v>
      </c>
      <c r="C10" s="230" t="str">
        <f>B3</f>
        <v>F.Scholle/S.Jungclaus</v>
      </c>
      <c r="D10" s="33">
        <v>0</v>
      </c>
      <c r="E10" s="33">
        <v>6</v>
      </c>
      <c r="F10" s="33">
        <v>0</v>
      </c>
      <c r="G10" s="33">
        <v>6</v>
      </c>
      <c r="H10" s="33"/>
      <c r="I10" s="33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33">
        <f t="shared" si="6"/>
        <v>0</v>
      </c>
      <c r="Q10" s="33">
        <f t="shared" si="7"/>
        <v>2</v>
      </c>
      <c r="R10" s="33">
        <f t="shared" si="8"/>
        <v>0</v>
      </c>
      <c r="S10" s="33">
        <f t="shared" si="8"/>
        <v>12</v>
      </c>
      <c r="T10" s="33">
        <f t="shared" si="9"/>
        <v>0</v>
      </c>
      <c r="U10" s="33">
        <f t="shared" si="10"/>
        <v>2</v>
      </c>
    </row>
    <row r="11" spans="1:21" ht="12.75">
      <c r="A11" s="1">
        <v>5</v>
      </c>
      <c r="B11" s="17" t="str">
        <f>B4</f>
        <v>C.v.Bergner/L.Buckschun</v>
      </c>
      <c r="C11" s="231" t="str">
        <f>B5</f>
        <v>J.Sommer/F.Adomat</v>
      </c>
      <c r="D11" s="33">
        <v>6</v>
      </c>
      <c r="E11" s="33">
        <v>4</v>
      </c>
      <c r="F11" s="33">
        <v>0</v>
      </c>
      <c r="G11" s="33">
        <v>6</v>
      </c>
      <c r="H11" s="33">
        <v>2</v>
      </c>
      <c r="I11" s="33">
        <v>6</v>
      </c>
      <c r="J11">
        <f t="shared" si="0"/>
        <v>1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1</v>
      </c>
      <c r="O11">
        <f t="shared" si="5"/>
        <v>1</v>
      </c>
      <c r="P11" s="33">
        <f t="shared" si="6"/>
        <v>1</v>
      </c>
      <c r="Q11" s="33">
        <f t="shared" si="7"/>
        <v>2</v>
      </c>
      <c r="R11" s="33">
        <f t="shared" si="8"/>
        <v>8</v>
      </c>
      <c r="S11" s="33">
        <f t="shared" si="8"/>
        <v>16</v>
      </c>
      <c r="T11" s="33">
        <f t="shared" si="9"/>
        <v>0</v>
      </c>
      <c r="U11" s="33">
        <f t="shared" si="10"/>
        <v>2</v>
      </c>
    </row>
    <row r="12" spans="1:21" ht="12.75">
      <c r="A12" s="1">
        <v>6</v>
      </c>
      <c r="B12" s="228" t="str">
        <f>B1</f>
        <v>Mil.Rupertus/S.Brück</v>
      </c>
      <c r="C12" s="230" t="str">
        <f>B3</f>
        <v>F.Scholle/S.Jungclaus</v>
      </c>
      <c r="D12" s="33">
        <v>0</v>
      </c>
      <c r="E12" s="33">
        <v>6</v>
      </c>
      <c r="F12" s="33">
        <v>4</v>
      </c>
      <c r="G12" s="33">
        <v>6</v>
      </c>
      <c r="H12" s="33"/>
      <c r="I12" s="33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1</v>
      </c>
      <c r="N12">
        <f t="shared" si="4"/>
        <v>1</v>
      </c>
      <c r="O12">
        <f t="shared" si="5"/>
        <v>0</v>
      </c>
      <c r="P12" s="33">
        <f t="shared" si="6"/>
        <v>0</v>
      </c>
      <c r="Q12" s="33">
        <f t="shared" si="7"/>
        <v>2</v>
      </c>
      <c r="R12" s="33">
        <f t="shared" si="8"/>
        <v>4</v>
      </c>
      <c r="S12" s="33">
        <f t="shared" si="8"/>
        <v>12</v>
      </c>
      <c r="T12" s="33">
        <f t="shared" si="9"/>
        <v>0</v>
      </c>
      <c r="U12" s="33">
        <f t="shared" si="10"/>
        <v>2</v>
      </c>
    </row>
    <row r="13" spans="1:21" ht="12.75">
      <c r="A13" s="1">
        <v>7</v>
      </c>
      <c r="B13" s="229" t="str">
        <f>B2</f>
        <v>St.Greubel/P.Behn</v>
      </c>
      <c r="C13" s="17" t="str">
        <f>B4</f>
        <v>C.v.Bergner/L.Buckschun</v>
      </c>
      <c r="D13" s="33">
        <v>6</v>
      </c>
      <c r="E13" s="33">
        <v>2</v>
      </c>
      <c r="F13" s="33">
        <v>6</v>
      </c>
      <c r="G13" s="33">
        <v>1</v>
      </c>
      <c r="H13" s="33"/>
      <c r="I13" s="33"/>
      <c r="J13">
        <f t="shared" si="0"/>
        <v>1</v>
      </c>
      <c r="K13">
        <f t="shared" si="1"/>
        <v>1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33">
        <f t="shared" si="6"/>
        <v>2</v>
      </c>
      <c r="Q13" s="33">
        <f t="shared" si="7"/>
        <v>0</v>
      </c>
      <c r="R13" s="33">
        <f t="shared" si="8"/>
        <v>12</v>
      </c>
      <c r="S13" s="33">
        <f t="shared" si="8"/>
        <v>3</v>
      </c>
      <c r="T13" s="33">
        <f t="shared" si="9"/>
        <v>2</v>
      </c>
      <c r="U13" s="33">
        <f t="shared" si="10"/>
        <v>0</v>
      </c>
    </row>
    <row r="14" spans="1:21" ht="12.75">
      <c r="A14" s="1">
        <v>8</v>
      </c>
      <c r="B14" s="231" t="str">
        <f>B5</f>
        <v>J.Sommer/F.Adomat</v>
      </c>
      <c r="C14" s="230" t="str">
        <f>B3</f>
        <v>F.Scholle/S.Jungclaus</v>
      </c>
      <c r="D14" s="33">
        <v>6</v>
      </c>
      <c r="E14" s="33">
        <v>2</v>
      </c>
      <c r="F14" s="33">
        <v>7</v>
      </c>
      <c r="G14" s="33">
        <v>6</v>
      </c>
      <c r="H14" s="33"/>
      <c r="I14" s="33"/>
      <c r="J14">
        <f t="shared" si="0"/>
        <v>1</v>
      </c>
      <c r="K14">
        <f t="shared" si="1"/>
        <v>1</v>
      </c>
      <c r="L14">
        <f t="shared" si="2"/>
        <v>0</v>
      </c>
      <c r="M14">
        <f t="shared" si="3"/>
        <v>0</v>
      </c>
      <c r="N14">
        <f t="shared" si="4"/>
        <v>0</v>
      </c>
      <c r="O14">
        <f t="shared" si="5"/>
        <v>0</v>
      </c>
      <c r="P14" s="33">
        <f t="shared" si="6"/>
        <v>2</v>
      </c>
      <c r="Q14" s="33">
        <f t="shared" si="7"/>
        <v>0</v>
      </c>
      <c r="R14" s="33">
        <f t="shared" si="8"/>
        <v>13</v>
      </c>
      <c r="S14" s="33">
        <f t="shared" si="8"/>
        <v>8</v>
      </c>
      <c r="T14" s="33">
        <f t="shared" si="9"/>
        <v>2</v>
      </c>
      <c r="U14" s="33">
        <f t="shared" si="10"/>
        <v>0</v>
      </c>
    </row>
    <row r="15" spans="1:21" ht="12.75">
      <c r="A15" s="1">
        <v>9</v>
      </c>
      <c r="B15" s="228" t="str">
        <f>B1</f>
        <v>Mil.Rupertus/S.Brück</v>
      </c>
      <c r="C15" s="17" t="str">
        <f>B4</f>
        <v>C.v.Bergner/L.Buckschun</v>
      </c>
      <c r="D15" s="33">
        <v>3</v>
      </c>
      <c r="E15" s="33">
        <v>6</v>
      </c>
      <c r="F15" s="33">
        <v>5</v>
      </c>
      <c r="G15" s="33">
        <v>7</v>
      </c>
      <c r="H15" s="33"/>
      <c r="I15" s="33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1</v>
      </c>
      <c r="N15">
        <f t="shared" si="4"/>
        <v>1</v>
      </c>
      <c r="O15">
        <f t="shared" si="5"/>
        <v>0</v>
      </c>
      <c r="P15" s="33">
        <f t="shared" si="6"/>
        <v>0</v>
      </c>
      <c r="Q15" s="33">
        <f t="shared" si="7"/>
        <v>2</v>
      </c>
      <c r="R15" s="33">
        <f t="shared" si="8"/>
        <v>8</v>
      </c>
      <c r="S15" s="33">
        <f t="shared" si="8"/>
        <v>13</v>
      </c>
      <c r="T15" s="33">
        <f t="shared" si="9"/>
        <v>0</v>
      </c>
      <c r="U15" s="33">
        <f t="shared" si="10"/>
        <v>2</v>
      </c>
    </row>
    <row r="16" spans="1:21" ht="12.75">
      <c r="A16" s="1">
        <v>10</v>
      </c>
      <c r="B16" s="229" t="str">
        <f>B2</f>
        <v>St.Greubel/P.Behn</v>
      </c>
      <c r="C16" s="231" t="str">
        <f>B5</f>
        <v>J.Sommer/F.Adomat</v>
      </c>
      <c r="D16" s="33">
        <v>6</v>
      </c>
      <c r="E16" s="33">
        <v>3</v>
      </c>
      <c r="F16" s="33">
        <v>6</v>
      </c>
      <c r="G16" s="33">
        <v>1</v>
      </c>
      <c r="H16" s="33"/>
      <c r="I16" s="33"/>
      <c r="J16">
        <f t="shared" si="0"/>
        <v>1</v>
      </c>
      <c r="K16">
        <f t="shared" si="1"/>
        <v>1</v>
      </c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 s="33">
        <f t="shared" si="6"/>
        <v>2</v>
      </c>
      <c r="Q16" s="33">
        <f t="shared" si="7"/>
        <v>0</v>
      </c>
      <c r="R16" s="33">
        <f t="shared" si="8"/>
        <v>12</v>
      </c>
      <c r="S16" s="33">
        <f t="shared" si="8"/>
        <v>4</v>
      </c>
      <c r="T16" s="33">
        <f t="shared" si="9"/>
        <v>2</v>
      </c>
      <c r="U16" s="33">
        <f t="shared" si="10"/>
        <v>0</v>
      </c>
    </row>
    <row r="19" ht="12.75">
      <c r="B19" s="3" t="s">
        <v>40</v>
      </c>
    </row>
    <row r="20" spans="3:9" ht="12.75">
      <c r="C20" s="1"/>
      <c r="D20" s="74" t="s">
        <v>4</v>
      </c>
      <c r="E20" s="75"/>
      <c r="F20" s="76" t="s">
        <v>0</v>
      </c>
      <c r="G20" s="75"/>
      <c r="H20" s="76" t="s">
        <v>5</v>
      </c>
      <c r="I20" s="75"/>
    </row>
    <row r="21" spans="2:9" ht="12.75">
      <c r="B21" s="6">
        <v>5</v>
      </c>
      <c r="C21" s="232" t="str">
        <f>B1</f>
        <v>Mil.Rupertus/S.Brück</v>
      </c>
      <c r="D21" s="80">
        <f>SUM(T7,U9,T12,T15)</f>
        <v>0</v>
      </c>
      <c r="E21" s="80"/>
      <c r="F21" s="32">
        <f>SUM(P7,Q9,P12,P15)</f>
        <v>0</v>
      </c>
      <c r="G21" s="32">
        <f>SUM(Q7,P9,Q12,Q15)</f>
        <v>8</v>
      </c>
      <c r="H21" s="32">
        <f>SUM(R7,S9,R12,R15)</f>
        <v>22</v>
      </c>
      <c r="I21" s="32">
        <f>SUM(S7,R9,S12,S15)</f>
        <v>49</v>
      </c>
    </row>
    <row r="22" spans="2:9" ht="12.75">
      <c r="B22" s="6">
        <v>2</v>
      </c>
      <c r="C22" s="233" t="str">
        <f>B2</f>
        <v>St.Greubel/P.Behn</v>
      </c>
      <c r="D22" s="80">
        <f>SUM(U7,T10,T13,T16)</f>
        <v>6</v>
      </c>
      <c r="E22" s="80"/>
      <c r="F22" s="32">
        <f>SUM(Q7,P10,P13,P16)</f>
        <v>6</v>
      </c>
      <c r="G22" s="32">
        <f>SUM(P7,Q10,Q13,Q16)</f>
        <v>2</v>
      </c>
      <c r="H22" s="32">
        <f>SUM(S7,R10,R13,R16)</f>
        <v>36</v>
      </c>
      <c r="I22" s="32">
        <f>SUM(R7,S10,S13,S16)</f>
        <v>21</v>
      </c>
    </row>
    <row r="23" spans="2:21" ht="12.75">
      <c r="B23" s="6">
        <v>1</v>
      </c>
      <c r="C23" s="234" t="str">
        <f>B3</f>
        <v>F.Scholle/S.Jungclaus</v>
      </c>
      <c r="D23" s="80">
        <f>SUM(T8,U10,U12,U14)</f>
        <v>6</v>
      </c>
      <c r="E23" s="80"/>
      <c r="F23" s="32">
        <f>SUM(P8,Q10,Q12,Q14)</f>
        <v>6</v>
      </c>
      <c r="G23" s="32">
        <f>SUM(Q8,P10,P12,P14)</f>
        <v>2</v>
      </c>
      <c r="H23" s="32">
        <f>SUM(R8,S10,S12,S14)</f>
        <v>44</v>
      </c>
      <c r="I23" s="32">
        <f>SUM(S8,R10,R12,R14)</f>
        <v>22</v>
      </c>
      <c r="U23" s="4"/>
    </row>
    <row r="24" spans="2:9" ht="12.75">
      <c r="B24" s="6">
        <v>4</v>
      </c>
      <c r="C24" s="235" t="str">
        <f>B4</f>
        <v>C.v.Bergner/L.Buckschun</v>
      </c>
      <c r="D24" s="80">
        <f>SUM(U8,T11,U13,U15)</f>
        <v>2</v>
      </c>
      <c r="E24" s="80"/>
      <c r="F24" s="32">
        <f>SUM(Q8,P11,Q13,Q15)</f>
        <v>3</v>
      </c>
      <c r="G24" s="32">
        <f>SUM(P8,Q11,P13,P15)</f>
        <v>6</v>
      </c>
      <c r="H24" s="32">
        <f>SUM(S8,R11,S13,S15)</f>
        <v>29</v>
      </c>
      <c r="I24" s="32">
        <f>SUM(R8,S11,R13,R15)</f>
        <v>48</v>
      </c>
    </row>
    <row r="25" spans="2:9" ht="12.75">
      <c r="B25" s="6">
        <v>3</v>
      </c>
      <c r="C25" s="236" t="str">
        <f>B5</f>
        <v>J.Sommer/F.Adomat</v>
      </c>
      <c r="D25" s="80">
        <f>SUM(T9,U11,T14,U16)</f>
        <v>6</v>
      </c>
      <c r="E25" s="80"/>
      <c r="F25" s="32">
        <f>SUM(P9,Q11,P14,Q16)</f>
        <v>6</v>
      </c>
      <c r="G25" s="32">
        <f>SUM(Q9,P11,Q14,P16)</f>
        <v>3</v>
      </c>
      <c r="H25" s="32">
        <f>SUM(R9,S11,R14,S16)</f>
        <v>45</v>
      </c>
      <c r="I25" s="32">
        <f>SUM(S9,R11,S14,R16)</f>
        <v>36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D6:E6"/>
    <mergeCell ref="F6:G6"/>
    <mergeCell ref="H6:I6"/>
    <mergeCell ref="P6:Q6"/>
    <mergeCell ref="R6:S6"/>
    <mergeCell ref="T6:U6"/>
  </mergeCells>
  <printOptions/>
  <pageMargins left="0.787401575" right="0.787401575" top="0.984251969" bottom="0.984251969" header="0.4921259845" footer="0.4921259845"/>
  <pageSetup horizontalDpi="360" verticalDpi="360" orientation="landscape" paperSize="9" r:id="rId3"/>
  <headerFooter alignWithMargins="0">
    <oddHeader>&amp;LTC Tornesch e.V.&amp;CTurniergruppe</oddHeader>
    <oddFooter>&amp;C&amp;Z&amp;F&amp;RSeite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view="pageLayout" workbookViewId="0" topLeftCell="A3">
      <selection activeCell="B31" sqref="B31"/>
    </sheetView>
  </sheetViews>
  <sheetFormatPr defaultColWidth="11.421875" defaultRowHeight="12.75"/>
  <cols>
    <col min="2" max="3" width="21.0039062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2" ht="12.75">
      <c r="A1" s="1">
        <v>1</v>
      </c>
      <c r="B1" s="10" t="s">
        <v>6</v>
      </c>
    </row>
    <row r="2" spans="1:2" ht="12.75">
      <c r="A2" s="1">
        <v>2</v>
      </c>
      <c r="B2" s="13" t="s">
        <v>7</v>
      </c>
    </row>
    <row r="3" spans="1:2" ht="12.75">
      <c r="A3" s="1">
        <v>3</v>
      </c>
      <c r="B3" s="16"/>
    </row>
    <row r="4" spans="1:2" ht="12.75">
      <c r="A4" s="1">
        <v>4</v>
      </c>
      <c r="B4" s="19" t="s">
        <v>8</v>
      </c>
    </row>
    <row r="5" spans="1:2" ht="12.75">
      <c r="A5" s="1">
        <v>5</v>
      </c>
      <c r="B5" s="7" t="s">
        <v>9</v>
      </c>
    </row>
    <row r="6" spans="1:2" ht="12.75">
      <c r="A6" s="1">
        <v>6</v>
      </c>
      <c r="B6" s="22" t="s">
        <v>10</v>
      </c>
    </row>
    <row r="7" spans="1:21" ht="12.75">
      <c r="A7" s="1"/>
      <c r="D7" s="77" t="s">
        <v>1</v>
      </c>
      <c r="E7" s="78"/>
      <c r="F7" s="77" t="s">
        <v>2</v>
      </c>
      <c r="G7" s="78"/>
      <c r="H7" s="79" t="s">
        <v>3</v>
      </c>
      <c r="I7" s="78"/>
      <c r="P7" s="73" t="s">
        <v>0</v>
      </c>
      <c r="Q7" s="73"/>
      <c r="R7" s="73" t="s">
        <v>5</v>
      </c>
      <c r="S7" s="73"/>
      <c r="T7" s="73" t="s">
        <v>4</v>
      </c>
      <c r="U7" s="73"/>
    </row>
    <row r="8" spans="1:21" ht="12.75">
      <c r="A8" s="1">
        <v>1</v>
      </c>
      <c r="B8" s="11" t="str">
        <f>B1</f>
        <v>B.Mencke/C.Lehmann</v>
      </c>
      <c r="C8" s="14" t="str">
        <f>B2</f>
        <v>N.+K.Piepenhagen</v>
      </c>
      <c r="D8" s="2">
        <v>6</v>
      </c>
      <c r="E8" s="2">
        <v>7</v>
      </c>
      <c r="F8" s="2">
        <v>6</v>
      </c>
      <c r="G8" s="2">
        <v>4</v>
      </c>
      <c r="H8" s="2">
        <v>6</v>
      </c>
      <c r="I8" s="2">
        <v>3</v>
      </c>
      <c r="J8">
        <f aca="true" t="shared" si="0" ref="J8:J17">IF(D8&gt;E8,1,0)</f>
        <v>0</v>
      </c>
      <c r="K8">
        <f aca="true" t="shared" si="1" ref="K8:K17">IF(F8&gt;G8,1,0)</f>
        <v>1</v>
      </c>
      <c r="L8">
        <f aca="true" t="shared" si="2" ref="L8:L17">IF(H8&gt;I8,1,0)</f>
        <v>1</v>
      </c>
      <c r="M8">
        <f aca="true" t="shared" si="3" ref="M8:M17">IF(E8&gt;D8,1,0)</f>
        <v>1</v>
      </c>
      <c r="N8">
        <f aca="true" t="shared" si="4" ref="N8:N17">IF(G8&gt;F8,1,0)</f>
        <v>0</v>
      </c>
      <c r="O8">
        <f aca="true" t="shared" si="5" ref="O8:O17">IF(I8&gt;H8,1,0)</f>
        <v>0</v>
      </c>
      <c r="P8" s="2">
        <f aca="true" t="shared" si="6" ref="P8:P22">SUM(J8:L8)</f>
        <v>2</v>
      </c>
      <c r="Q8" s="2">
        <f aca="true" t="shared" si="7" ref="Q8:Q22">SUM(M8:O8)</f>
        <v>1</v>
      </c>
      <c r="R8" s="2">
        <f aca="true" t="shared" si="8" ref="R8:R17">SUM(D8,F8,H8)</f>
        <v>18</v>
      </c>
      <c r="S8" s="2">
        <f aca="true" t="shared" si="9" ref="S8:S17">SUM(E8,G8,I8)</f>
        <v>14</v>
      </c>
      <c r="T8" s="2">
        <f aca="true" t="shared" si="10" ref="T8:T22">IF(P8&gt;Q8,2,0)</f>
        <v>2</v>
      </c>
      <c r="U8" s="2">
        <f aca="true" t="shared" si="11" ref="U8:U22">IF(Q8&gt;P8,2,0)</f>
        <v>0</v>
      </c>
    </row>
    <row r="9" spans="1:21" ht="12.75">
      <c r="A9" s="1">
        <v>2</v>
      </c>
      <c r="B9" s="17">
        <f>B3</f>
        <v>0</v>
      </c>
      <c r="C9" s="20" t="str">
        <f>B4</f>
        <v>B.Sommer/C.Witt</v>
      </c>
      <c r="D9" s="2"/>
      <c r="E9" s="2"/>
      <c r="F9" s="2"/>
      <c r="G9" s="2"/>
      <c r="H9" s="2"/>
      <c r="I9" s="2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2">
        <f t="shared" si="6"/>
        <v>0</v>
      </c>
      <c r="Q9" s="2">
        <f t="shared" si="7"/>
        <v>0</v>
      </c>
      <c r="R9" s="2">
        <f t="shared" si="8"/>
        <v>0</v>
      </c>
      <c r="S9" s="2">
        <f t="shared" si="9"/>
        <v>0</v>
      </c>
      <c r="T9" s="2">
        <f t="shared" si="10"/>
        <v>0</v>
      </c>
      <c r="U9" s="2">
        <f t="shared" si="11"/>
        <v>0</v>
      </c>
    </row>
    <row r="10" spans="1:21" ht="12.75">
      <c r="A10" s="1">
        <v>3</v>
      </c>
      <c r="B10" s="8" t="str">
        <f>B5</f>
        <v>S.Brück/F.Heine</v>
      </c>
      <c r="C10" s="23" t="str">
        <f>B6</f>
        <v>V.Last/S.Jungclaus</v>
      </c>
      <c r="D10" s="2">
        <v>6</v>
      </c>
      <c r="E10" s="2">
        <v>2</v>
      </c>
      <c r="F10" s="2">
        <v>6</v>
      </c>
      <c r="G10" s="2">
        <v>2</v>
      </c>
      <c r="H10" s="2"/>
      <c r="I10" s="2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2">
        <f t="shared" si="6"/>
        <v>2</v>
      </c>
      <c r="Q10" s="2">
        <f t="shared" si="7"/>
        <v>0</v>
      </c>
      <c r="R10" s="2">
        <f t="shared" si="8"/>
        <v>12</v>
      </c>
      <c r="S10" s="2">
        <f t="shared" si="9"/>
        <v>4</v>
      </c>
      <c r="T10" s="2">
        <f t="shared" si="10"/>
        <v>2</v>
      </c>
      <c r="U10" s="2">
        <f t="shared" si="11"/>
        <v>0</v>
      </c>
    </row>
    <row r="11" spans="1:21" ht="12.75">
      <c r="A11" s="1">
        <v>4</v>
      </c>
      <c r="B11" s="11" t="str">
        <f>B1</f>
        <v>B.Mencke/C.Lehmann</v>
      </c>
      <c r="C11" s="17">
        <f>B3</f>
        <v>0</v>
      </c>
      <c r="D11" s="2"/>
      <c r="E11" s="2"/>
      <c r="F11" s="2"/>
      <c r="G11" s="2"/>
      <c r="H11" s="2"/>
      <c r="I11" s="2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2">
        <f t="shared" si="6"/>
        <v>0</v>
      </c>
      <c r="Q11" s="2">
        <f t="shared" si="7"/>
        <v>0</v>
      </c>
      <c r="R11" s="2">
        <f t="shared" si="8"/>
        <v>0</v>
      </c>
      <c r="S11" s="2">
        <f t="shared" si="9"/>
        <v>0</v>
      </c>
      <c r="T11" s="2">
        <f t="shared" si="10"/>
        <v>0</v>
      </c>
      <c r="U11" s="2">
        <f t="shared" si="11"/>
        <v>0</v>
      </c>
    </row>
    <row r="12" spans="1:21" ht="12.75">
      <c r="A12" s="1">
        <v>5</v>
      </c>
      <c r="B12" s="14" t="str">
        <f>B2</f>
        <v>N.+K.Piepenhagen</v>
      </c>
      <c r="C12" s="8" t="str">
        <f>B5</f>
        <v>S.Brück/F.Heine</v>
      </c>
      <c r="D12" s="2">
        <v>1</v>
      </c>
      <c r="E12" s="2">
        <v>6</v>
      </c>
      <c r="F12" s="2">
        <v>4</v>
      </c>
      <c r="G12" s="2">
        <v>6</v>
      </c>
      <c r="H12" s="2"/>
      <c r="I12" s="2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1</v>
      </c>
      <c r="N12">
        <f t="shared" si="4"/>
        <v>1</v>
      </c>
      <c r="O12">
        <f t="shared" si="5"/>
        <v>0</v>
      </c>
      <c r="P12" s="2">
        <f t="shared" si="6"/>
        <v>0</v>
      </c>
      <c r="Q12" s="2">
        <f t="shared" si="7"/>
        <v>2</v>
      </c>
      <c r="R12" s="2">
        <f t="shared" si="8"/>
        <v>5</v>
      </c>
      <c r="S12" s="2">
        <f t="shared" si="9"/>
        <v>12</v>
      </c>
      <c r="T12" s="2">
        <f t="shared" si="10"/>
        <v>0</v>
      </c>
      <c r="U12" s="2">
        <f t="shared" si="11"/>
        <v>2</v>
      </c>
    </row>
    <row r="13" spans="1:21" ht="12.75">
      <c r="A13" s="1">
        <v>6</v>
      </c>
      <c r="B13" s="20" t="str">
        <f>B4</f>
        <v>B.Sommer/C.Witt</v>
      </c>
      <c r="C13" s="23" t="str">
        <f>B6</f>
        <v>V.Last/S.Jungclaus</v>
      </c>
      <c r="D13" s="2">
        <v>6</v>
      </c>
      <c r="E13" s="2">
        <v>0</v>
      </c>
      <c r="F13" s="2">
        <v>6</v>
      </c>
      <c r="G13" s="2">
        <v>3</v>
      </c>
      <c r="H13" s="2"/>
      <c r="I13" s="2"/>
      <c r="J13">
        <f t="shared" si="0"/>
        <v>1</v>
      </c>
      <c r="K13">
        <f t="shared" si="1"/>
        <v>1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2">
        <f t="shared" si="6"/>
        <v>2</v>
      </c>
      <c r="Q13" s="2">
        <f t="shared" si="7"/>
        <v>0</v>
      </c>
      <c r="R13" s="2">
        <f t="shared" si="8"/>
        <v>12</v>
      </c>
      <c r="S13" s="2">
        <f t="shared" si="9"/>
        <v>3</v>
      </c>
      <c r="T13" s="2">
        <f t="shared" si="10"/>
        <v>2</v>
      </c>
      <c r="U13" s="2">
        <f t="shared" si="11"/>
        <v>0</v>
      </c>
    </row>
    <row r="14" spans="1:21" ht="12.75">
      <c r="A14" s="1">
        <v>7</v>
      </c>
      <c r="B14" s="11" t="str">
        <f>B1</f>
        <v>B.Mencke/C.Lehmann</v>
      </c>
      <c r="C14" s="8" t="str">
        <f>B5</f>
        <v>S.Brück/F.Heine</v>
      </c>
      <c r="D14" s="2">
        <v>5</v>
      </c>
      <c r="E14" s="2">
        <v>7</v>
      </c>
      <c r="F14" s="2">
        <v>4</v>
      </c>
      <c r="G14" s="2">
        <v>6</v>
      </c>
      <c r="H14" s="2"/>
      <c r="I14" s="2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1</v>
      </c>
      <c r="N14">
        <f t="shared" si="4"/>
        <v>1</v>
      </c>
      <c r="O14">
        <f t="shared" si="5"/>
        <v>0</v>
      </c>
      <c r="P14" s="2">
        <f t="shared" si="6"/>
        <v>0</v>
      </c>
      <c r="Q14" s="2">
        <f t="shared" si="7"/>
        <v>2</v>
      </c>
      <c r="R14" s="2">
        <f t="shared" si="8"/>
        <v>9</v>
      </c>
      <c r="S14" s="2">
        <f t="shared" si="9"/>
        <v>13</v>
      </c>
      <c r="T14" s="2">
        <f t="shared" si="10"/>
        <v>0</v>
      </c>
      <c r="U14" s="2">
        <f t="shared" si="11"/>
        <v>2</v>
      </c>
    </row>
    <row r="15" spans="1:21" ht="12.75">
      <c r="A15" s="1">
        <v>8</v>
      </c>
      <c r="B15" s="14" t="str">
        <f>B2</f>
        <v>N.+K.Piepenhagen</v>
      </c>
      <c r="C15" s="23" t="str">
        <f>B6</f>
        <v>V.Last/S.Jungclaus</v>
      </c>
      <c r="D15" s="2">
        <v>6</v>
      </c>
      <c r="E15" s="2">
        <v>3</v>
      </c>
      <c r="F15" s="2">
        <v>6</v>
      </c>
      <c r="G15" s="2">
        <v>2</v>
      </c>
      <c r="H15" s="2"/>
      <c r="I15" s="2"/>
      <c r="J15">
        <f t="shared" si="0"/>
        <v>1</v>
      </c>
      <c r="K15">
        <f t="shared" si="1"/>
        <v>1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2">
        <f t="shared" si="6"/>
        <v>2</v>
      </c>
      <c r="Q15" s="2">
        <f t="shared" si="7"/>
        <v>0</v>
      </c>
      <c r="R15" s="2">
        <f t="shared" si="8"/>
        <v>12</v>
      </c>
      <c r="S15" s="2">
        <f t="shared" si="9"/>
        <v>5</v>
      </c>
      <c r="T15" s="2">
        <f t="shared" si="10"/>
        <v>2</v>
      </c>
      <c r="U15" s="2">
        <f t="shared" si="11"/>
        <v>0</v>
      </c>
    </row>
    <row r="16" spans="1:21" ht="12.75">
      <c r="A16" s="1">
        <v>9</v>
      </c>
      <c r="B16" s="17">
        <f>B3</f>
        <v>0</v>
      </c>
      <c r="C16" s="8" t="str">
        <f>B5</f>
        <v>S.Brück/F.Heine</v>
      </c>
      <c r="D16" s="2"/>
      <c r="E16" s="2"/>
      <c r="F16" s="2"/>
      <c r="G16" s="2"/>
      <c r="H16" s="2"/>
      <c r="I16" s="2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 s="2">
        <f t="shared" si="6"/>
        <v>0</v>
      </c>
      <c r="Q16" s="2">
        <f t="shared" si="7"/>
        <v>0</v>
      </c>
      <c r="R16" s="2">
        <f t="shared" si="8"/>
        <v>0</v>
      </c>
      <c r="S16" s="2">
        <f t="shared" si="9"/>
        <v>0</v>
      </c>
      <c r="T16" s="2">
        <f t="shared" si="10"/>
        <v>0</v>
      </c>
      <c r="U16" s="2">
        <f t="shared" si="11"/>
        <v>0</v>
      </c>
    </row>
    <row r="17" spans="1:21" ht="12" customHeight="1">
      <c r="A17" s="1">
        <v>10</v>
      </c>
      <c r="B17" s="11" t="str">
        <f>B1</f>
        <v>B.Mencke/C.Lehmann</v>
      </c>
      <c r="C17" s="20" t="str">
        <f>B4</f>
        <v>B.Sommer/C.Witt</v>
      </c>
      <c r="D17" s="2">
        <v>2</v>
      </c>
      <c r="E17" s="2">
        <v>6</v>
      </c>
      <c r="F17" s="2">
        <v>2</v>
      </c>
      <c r="G17" s="2">
        <v>6</v>
      </c>
      <c r="H17" s="2"/>
      <c r="I17" s="2"/>
      <c r="J17">
        <f t="shared" si="0"/>
        <v>0</v>
      </c>
      <c r="K17">
        <f t="shared" si="1"/>
        <v>0</v>
      </c>
      <c r="L17">
        <f t="shared" si="2"/>
        <v>0</v>
      </c>
      <c r="M17">
        <f t="shared" si="3"/>
        <v>1</v>
      </c>
      <c r="N17">
        <f t="shared" si="4"/>
        <v>1</v>
      </c>
      <c r="O17">
        <f t="shared" si="5"/>
        <v>0</v>
      </c>
      <c r="P17" s="2">
        <f t="shared" si="6"/>
        <v>0</v>
      </c>
      <c r="Q17" s="2">
        <f t="shared" si="7"/>
        <v>2</v>
      </c>
      <c r="R17" s="2">
        <f t="shared" si="8"/>
        <v>4</v>
      </c>
      <c r="S17" s="2">
        <f t="shared" si="9"/>
        <v>12</v>
      </c>
      <c r="T17" s="2">
        <f t="shared" si="10"/>
        <v>0</v>
      </c>
      <c r="U17" s="2">
        <f t="shared" si="11"/>
        <v>2</v>
      </c>
    </row>
    <row r="18" spans="1:21" ht="12" customHeight="1">
      <c r="A18" s="1">
        <v>11</v>
      </c>
      <c r="B18" s="14" t="str">
        <f>B2</f>
        <v>N.+K.Piepenhagen</v>
      </c>
      <c r="C18" s="17">
        <f>B3</f>
        <v>0</v>
      </c>
      <c r="D18" s="2"/>
      <c r="E18" s="2"/>
      <c r="F18" s="2"/>
      <c r="G18" s="2"/>
      <c r="H18" s="2"/>
      <c r="I18" s="2"/>
      <c r="J18">
        <f>IF(D18&gt;E18,1,0)</f>
        <v>0</v>
      </c>
      <c r="K18">
        <f>IF(F18&gt;G18,1,0)</f>
        <v>0</v>
      </c>
      <c r="L18">
        <f>IF(H18&gt;I18,1,0)</f>
        <v>0</v>
      </c>
      <c r="M18">
        <f>IF(E18&gt;D18,1,0)</f>
        <v>0</v>
      </c>
      <c r="N18">
        <f>IF(G18&gt;F18,1,0)</f>
        <v>0</v>
      </c>
      <c r="O18">
        <f>IF(I18&gt;H18,1,0)</f>
        <v>0</v>
      </c>
      <c r="P18" s="2">
        <f t="shared" si="6"/>
        <v>0</v>
      </c>
      <c r="Q18" s="2">
        <f t="shared" si="7"/>
        <v>0</v>
      </c>
      <c r="R18" s="2">
        <f aca="true" t="shared" si="12" ref="R18:S22">SUM(D18,F18,H18)</f>
        <v>0</v>
      </c>
      <c r="S18" s="2">
        <f t="shared" si="12"/>
        <v>0</v>
      </c>
      <c r="T18" s="2">
        <f t="shared" si="10"/>
        <v>0</v>
      </c>
      <c r="U18" s="2">
        <f t="shared" si="11"/>
        <v>0</v>
      </c>
    </row>
    <row r="19" spans="1:21" ht="12" customHeight="1">
      <c r="A19" s="1">
        <v>12</v>
      </c>
      <c r="B19" s="8" t="str">
        <f>B5</f>
        <v>S.Brück/F.Heine</v>
      </c>
      <c r="C19" s="20" t="str">
        <f>B4</f>
        <v>B.Sommer/C.Witt</v>
      </c>
      <c r="D19" s="2">
        <v>0</v>
      </c>
      <c r="E19" s="2">
        <v>6</v>
      </c>
      <c r="F19" s="2">
        <v>6</v>
      </c>
      <c r="G19" s="2">
        <v>7</v>
      </c>
      <c r="H19" s="2"/>
      <c r="I19" s="2"/>
      <c r="J19">
        <f>IF(D19&gt;E19,1,0)</f>
        <v>0</v>
      </c>
      <c r="K19">
        <f>IF(F19&gt;G19,1,0)</f>
        <v>0</v>
      </c>
      <c r="L19">
        <f>IF(H19&gt;I19,1,0)</f>
        <v>0</v>
      </c>
      <c r="M19">
        <f>IF(E19&gt;D19,1,0)</f>
        <v>1</v>
      </c>
      <c r="N19">
        <f>IF(G19&gt;F19,1,0)</f>
        <v>1</v>
      </c>
      <c r="O19">
        <f>IF(I19&gt;H19,1,0)</f>
        <v>0</v>
      </c>
      <c r="P19" s="2">
        <f t="shared" si="6"/>
        <v>0</v>
      </c>
      <c r="Q19" s="2">
        <f t="shared" si="7"/>
        <v>2</v>
      </c>
      <c r="R19" s="2">
        <f t="shared" si="12"/>
        <v>6</v>
      </c>
      <c r="S19" s="2">
        <f t="shared" si="12"/>
        <v>13</v>
      </c>
      <c r="T19" s="2">
        <f t="shared" si="10"/>
        <v>0</v>
      </c>
      <c r="U19" s="2">
        <f t="shared" si="11"/>
        <v>2</v>
      </c>
    </row>
    <row r="20" spans="1:21" ht="12" customHeight="1">
      <c r="A20" s="1">
        <v>13</v>
      </c>
      <c r="B20" s="23" t="str">
        <f>B6</f>
        <v>V.Last/S.Jungclaus</v>
      </c>
      <c r="C20" s="11" t="str">
        <f>B1</f>
        <v>B.Mencke/C.Lehmann</v>
      </c>
      <c r="D20" s="2">
        <v>0</v>
      </c>
      <c r="E20" s="2">
        <v>6</v>
      </c>
      <c r="F20" s="2">
        <v>3</v>
      </c>
      <c r="G20" s="2">
        <v>6</v>
      </c>
      <c r="H20" s="2"/>
      <c r="I20" s="2"/>
      <c r="J20">
        <f>IF(D20&gt;E20,1,0)</f>
        <v>0</v>
      </c>
      <c r="K20">
        <f>IF(F20&gt;G20,1,0)</f>
        <v>0</v>
      </c>
      <c r="L20">
        <f>IF(H20&gt;I20,1,0)</f>
        <v>0</v>
      </c>
      <c r="M20">
        <f>IF(E20&gt;D20,1,0)</f>
        <v>1</v>
      </c>
      <c r="N20">
        <f>IF(G20&gt;F20,1,0)</f>
        <v>1</v>
      </c>
      <c r="O20">
        <f>IF(I20&gt;H20,1,0)</f>
        <v>0</v>
      </c>
      <c r="P20" s="2">
        <f t="shared" si="6"/>
        <v>0</v>
      </c>
      <c r="Q20" s="2">
        <f t="shared" si="7"/>
        <v>2</v>
      </c>
      <c r="R20" s="2">
        <f t="shared" si="12"/>
        <v>3</v>
      </c>
      <c r="S20" s="2">
        <f t="shared" si="12"/>
        <v>12</v>
      </c>
      <c r="T20" s="2">
        <f t="shared" si="10"/>
        <v>0</v>
      </c>
      <c r="U20" s="2">
        <f t="shared" si="11"/>
        <v>2</v>
      </c>
    </row>
    <row r="21" spans="1:21" ht="12" customHeight="1">
      <c r="A21" s="1">
        <v>14</v>
      </c>
      <c r="B21" s="17">
        <f>B3</f>
        <v>0</v>
      </c>
      <c r="C21" s="23" t="str">
        <f>B6</f>
        <v>V.Last/S.Jungclaus</v>
      </c>
      <c r="D21" s="2"/>
      <c r="E21" s="2"/>
      <c r="F21" s="2"/>
      <c r="G21" s="2"/>
      <c r="H21" s="2"/>
      <c r="I21" s="2"/>
      <c r="J21">
        <f>IF(D21&gt;E21,1,0)</f>
        <v>0</v>
      </c>
      <c r="K21">
        <f>IF(F21&gt;G21,1,0)</f>
        <v>0</v>
      </c>
      <c r="L21">
        <f>IF(H21&gt;I21,1,0)</f>
        <v>0</v>
      </c>
      <c r="M21">
        <f>IF(E21&gt;D21,1,0)</f>
        <v>0</v>
      </c>
      <c r="N21">
        <f>IF(G21&gt;F21,1,0)</f>
        <v>0</v>
      </c>
      <c r="O21">
        <f>IF(I21&gt;H21,1,0)</f>
        <v>0</v>
      </c>
      <c r="P21" s="2">
        <f t="shared" si="6"/>
        <v>0</v>
      </c>
      <c r="Q21" s="2">
        <f t="shared" si="7"/>
        <v>0</v>
      </c>
      <c r="R21" s="2">
        <f t="shared" si="12"/>
        <v>0</v>
      </c>
      <c r="S21" s="2">
        <f t="shared" si="12"/>
        <v>0</v>
      </c>
      <c r="T21" s="2">
        <f t="shared" si="10"/>
        <v>0</v>
      </c>
      <c r="U21" s="2">
        <f t="shared" si="11"/>
        <v>0</v>
      </c>
    </row>
    <row r="22" spans="1:21" ht="12.75">
      <c r="A22" s="1">
        <v>15</v>
      </c>
      <c r="B22" s="14" t="str">
        <f>B2</f>
        <v>N.+K.Piepenhagen</v>
      </c>
      <c r="C22" s="20" t="str">
        <f>B4</f>
        <v>B.Sommer/C.Witt</v>
      </c>
      <c r="D22" s="31">
        <v>3</v>
      </c>
      <c r="E22" s="31">
        <v>6</v>
      </c>
      <c r="F22" s="31">
        <v>0</v>
      </c>
      <c r="G22" s="31">
        <v>6</v>
      </c>
      <c r="H22" s="31"/>
      <c r="I22" s="31"/>
      <c r="J22">
        <f>IF(D22&gt;E22,1,0)</f>
        <v>0</v>
      </c>
      <c r="K22">
        <f>IF(F22&gt;G22,1,0)</f>
        <v>0</v>
      </c>
      <c r="L22">
        <f>IF(H22&gt;I22,1,0)</f>
        <v>0</v>
      </c>
      <c r="M22">
        <f>IF(E22&gt;D22,1,0)</f>
        <v>1</v>
      </c>
      <c r="N22">
        <f>IF(G22&gt;F22,1,0)</f>
        <v>1</v>
      </c>
      <c r="O22">
        <f>IF(I22&gt;H22,1,0)</f>
        <v>0</v>
      </c>
      <c r="P22" s="2">
        <f t="shared" si="6"/>
        <v>0</v>
      </c>
      <c r="Q22" s="2">
        <f t="shared" si="7"/>
        <v>2</v>
      </c>
      <c r="R22" s="2">
        <f t="shared" si="12"/>
        <v>3</v>
      </c>
      <c r="S22" s="2">
        <f t="shared" si="12"/>
        <v>12</v>
      </c>
      <c r="T22" s="2">
        <f t="shared" si="10"/>
        <v>0</v>
      </c>
      <c r="U22" s="2">
        <f t="shared" si="11"/>
        <v>2</v>
      </c>
    </row>
    <row r="24" ht="12.75">
      <c r="B24" s="3" t="s">
        <v>40</v>
      </c>
    </row>
    <row r="25" spans="3:9" ht="12.75">
      <c r="C25" s="1"/>
      <c r="D25" s="74" t="s">
        <v>4</v>
      </c>
      <c r="E25" s="75"/>
      <c r="F25" s="76" t="s">
        <v>0</v>
      </c>
      <c r="G25" s="75"/>
      <c r="H25" s="76" t="s">
        <v>5</v>
      </c>
      <c r="I25" s="75"/>
    </row>
    <row r="26" spans="2:9" ht="12.75">
      <c r="B26" s="6">
        <v>3</v>
      </c>
      <c r="C26" s="12" t="str">
        <f aca="true" t="shared" si="13" ref="C26:C31">B1</f>
        <v>B.Mencke/C.Lehmann</v>
      </c>
      <c r="D26" s="80">
        <f>SUM(T8,T11,T14,T17,U20)</f>
        <v>4</v>
      </c>
      <c r="E26" s="80"/>
      <c r="F26" s="5">
        <f>SUM(P8,P11,P14,P17,Q20)</f>
        <v>4</v>
      </c>
      <c r="G26" s="5">
        <f>SUM(Q8,Q11,Q14,Q17,P20)</f>
        <v>5</v>
      </c>
      <c r="H26" s="5">
        <f>SUM(R8,R11,R14,R17,S20)</f>
        <v>43</v>
      </c>
      <c r="I26" s="5">
        <f>SUM(S8,S11,S14,S17,R20)</f>
        <v>42</v>
      </c>
    </row>
    <row r="27" spans="2:9" ht="12.75">
      <c r="B27" s="6">
        <v>4</v>
      </c>
      <c r="C27" s="15" t="str">
        <f t="shared" si="13"/>
        <v>N.+K.Piepenhagen</v>
      </c>
      <c r="D27" s="80">
        <f>SUM(U8,T12,T15,T18,T22)</f>
        <v>2</v>
      </c>
      <c r="E27" s="80"/>
      <c r="F27" s="5">
        <f>SUM(Q8,P12,P15,P18,P22)</f>
        <v>3</v>
      </c>
      <c r="G27" s="5">
        <f>SUM(P8,Q12,Q15,Q18,Q22)</f>
        <v>6</v>
      </c>
      <c r="H27" s="5">
        <f>SUM(S8,R12,R15,R18,R22)</f>
        <v>34</v>
      </c>
      <c r="I27" s="5">
        <f>SUM(R8,S12,S15,S18,S22)</f>
        <v>47</v>
      </c>
    </row>
    <row r="28" spans="2:21" ht="12.75">
      <c r="B28" s="6"/>
      <c r="C28" s="18">
        <f t="shared" si="13"/>
        <v>0</v>
      </c>
      <c r="D28" s="80">
        <f>SUM(T9,U11,T16,U18,T21)</f>
        <v>0</v>
      </c>
      <c r="E28" s="80"/>
      <c r="F28" s="5">
        <f>SUM(P9,Q11,P16,Q18,P21)</f>
        <v>0</v>
      </c>
      <c r="G28" s="5">
        <f>SUM(Q9,P11,Q16,P18,Q21)</f>
        <v>0</v>
      </c>
      <c r="H28" s="5">
        <f>SUM(R9,S11,R16,S18,R21)</f>
        <v>0</v>
      </c>
      <c r="I28" s="5">
        <f>SUM(S9,R11,S16,R18,S21)</f>
        <v>0</v>
      </c>
      <c r="U28" s="4"/>
    </row>
    <row r="29" spans="2:9" ht="12.75">
      <c r="B29" s="6">
        <v>1</v>
      </c>
      <c r="C29" s="21" t="str">
        <f t="shared" si="13"/>
        <v>B.Sommer/C.Witt</v>
      </c>
      <c r="D29" s="80">
        <f>SUM(U9,T13,U17,U19,U22)</f>
        <v>8</v>
      </c>
      <c r="E29" s="80"/>
      <c r="F29" s="5">
        <f>SUM(Q9,P13,Q17,Q19,Q22)</f>
        <v>8</v>
      </c>
      <c r="G29" s="5">
        <f>SUM(P9,Q13,P17,P19,P22)</f>
        <v>0</v>
      </c>
      <c r="H29" s="5">
        <f>SUM(S9,R13,S17,S19,S22)</f>
        <v>49</v>
      </c>
      <c r="I29" s="5">
        <f>SUM(R9,S13,R17,R19,R22)</f>
        <v>16</v>
      </c>
    </row>
    <row r="30" spans="2:9" ht="12.75">
      <c r="B30" s="6">
        <v>2</v>
      </c>
      <c r="C30" s="9" t="str">
        <f t="shared" si="13"/>
        <v>S.Brück/F.Heine</v>
      </c>
      <c r="D30" s="80">
        <f>SUM(T10,U12,U14,U16,T19)</f>
        <v>6</v>
      </c>
      <c r="E30" s="80"/>
      <c r="F30" s="5">
        <f>SUM(P10,Q12,Q14,Q16,P19)</f>
        <v>6</v>
      </c>
      <c r="G30" s="5">
        <f>SUM(Q10,P12,P14,P16,Q19)</f>
        <v>2</v>
      </c>
      <c r="H30" s="5">
        <f>SUM(R10,S12,S14,S16,R19)</f>
        <v>43</v>
      </c>
      <c r="I30" s="5">
        <f>SUM(S10,R12,R14,R16,S19)</f>
        <v>31</v>
      </c>
    </row>
    <row r="31" spans="2:9" ht="12.75">
      <c r="B31" s="6">
        <v>5</v>
      </c>
      <c r="C31" s="24" t="str">
        <f t="shared" si="13"/>
        <v>V.Last/S.Jungclaus</v>
      </c>
      <c r="D31" s="77">
        <f>SUM(U10,U13,U15,T20,U21)</f>
        <v>0</v>
      </c>
      <c r="E31" s="78"/>
      <c r="F31" s="2">
        <f>SUM(Q10,Q13,Q15,Q21,P20)</f>
        <v>0</v>
      </c>
      <c r="G31" s="2">
        <f>SUM(P10,P13,P15,Q20,P21)</f>
        <v>8</v>
      </c>
      <c r="H31" s="2">
        <f>SUM(S10,S13,S15,S21,R20)</f>
        <v>15</v>
      </c>
      <c r="I31" s="2">
        <f>SUM(R10,R13,R15,R21,S20)</f>
        <v>48</v>
      </c>
    </row>
  </sheetData>
  <mergeCells count="15">
    <mergeCell ref="D31:E31"/>
    <mergeCell ref="D30:E30"/>
    <mergeCell ref="D26:E26"/>
    <mergeCell ref="D27:E27"/>
    <mergeCell ref="D28:E28"/>
    <mergeCell ref="D29:E29"/>
    <mergeCell ref="R7:S7"/>
    <mergeCell ref="T7:U7"/>
    <mergeCell ref="D25:E25"/>
    <mergeCell ref="F25:G25"/>
    <mergeCell ref="H25:I25"/>
    <mergeCell ref="D7:E7"/>
    <mergeCell ref="F7:G7"/>
    <mergeCell ref="H7:I7"/>
    <mergeCell ref="P7:Q7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2010
Mixed 30&amp;R&amp;D &amp;T</oddHeader>
    <oddFooter>&amp;L6-Gruppe&amp;R&amp;D,&amp;T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Turniere</dc:title>
  <dc:subject/>
  <dc:creator>Klaus Piepenhagen</dc:creator>
  <cp:keywords/>
  <dc:description>6-er Gruppe</dc:description>
  <cp:lastModifiedBy>Klaus</cp:lastModifiedBy>
  <dcterms:created xsi:type="dcterms:W3CDTF">2006-12-30T18:11:56Z</dcterms:created>
  <dcterms:modified xsi:type="dcterms:W3CDTF">2014-10-29T12:05:00Z</dcterms:modified>
  <cp:category>Tennis</cp:category>
  <cp:version/>
  <cp:contentType/>
  <cp:contentStatus/>
</cp:coreProperties>
</file>