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5600" windowHeight="8190" tabRatio="847" firstSheet="2" activeTab="7"/>
  </bookViews>
  <sheets>
    <sheet name="Damen40_A" sheetId="3" r:id="rId1"/>
    <sheet name="Damen40_B" sheetId="8" r:id="rId2"/>
    <sheet name="Herren" sheetId="5" r:id="rId3"/>
    <sheet name="Herren40" sheetId="4" r:id="rId4"/>
    <sheet name="Herren40_B" sheetId="6" r:id="rId5"/>
    <sheet name="Herren50_A" sheetId="1" r:id="rId6"/>
    <sheet name="Herren50_B" sheetId="7" r:id="rId7"/>
    <sheet name="U 6w" sheetId="15" r:id="rId8"/>
    <sheet name="U 8w" sheetId="14" r:id="rId9"/>
    <sheet name="U 14w" sheetId="13" r:id="rId10"/>
    <sheet name="U 18w" sheetId="12" r:id="rId11"/>
    <sheet name="U 12" sheetId="11" r:id="rId12"/>
    <sheet name="U 14" sheetId="10" r:id="rId13"/>
    <sheet name="U 16" sheetId="9" r:id="rId14"/>
    <sheet name="Tabelle2" sheetId="2" r:id="rId15"/>
  </sheets>
  <definedNames/>
  <calcPr calcId="152511"/>
</workbook>
</file>

<file path=xl/sharedStrings.xml><?xml version="1.0" encoding="utf-8"?>
<sst xmlns="http://schemas.openxmlformats.org/spreadsheetml/2006/main" count="250" uniqueCount="97">
  <si>
    <t>Viertelfinale</t>
  </si>
  <si>
    <t>Halbfinale</t>
  </si>
  <si>
    <t>Finale</t>
  </si>
  <si>
    <t xml:space="preserve"> </t>
  </si>
  <si>
    <t>Freilos</t>
  </si>
  <si>
    <t>Hans-Jürgen Brede</t>
  </si>
  <si>
    <t>Rolf Katzmann</t>
  </si>
  <si>
    <t>Manfred Haacke</t>
  </si>
  <si>
    <t>Norbert Schönfeld</t>
  </si>
  <si>
    <t>Henning Badermann</t>
  </si>
  <si>
    <t>Bernd Redmann</t>
  </si>
  <si>
    <t>Bernd Striedieck</t>
  </si>
  <si>
    <t>Klaus Piepenhagen</t>
  </si>
  <si>
    <t>Bernd Kiepert</t>
  </si>
  <si>
    <t>Alfred Schlaucher</t>
  </si>
  <si>
    <t>Thomas Koslowsch</t>
  </si>
  <si>
    <t>Philipp Buckschun</t>
  </si>
  <si>
    <t>Angela Keuchen</t>
  </si>
  <si>
    <t>Brigitte Piepenhagen</t>
  </si>
  <si>
    <t>Beate Zejewski</t>
  </si>
  <si>
    <t>Viola Last</t>
  </si>
  <si>
    <t>Verena F. Neumann</t>
  </si>
  <si>
    <t>Mallu Rupertus</t>
  </si>
  <si>
    <t>Sarah Scheffler</t>
  </si>
  <si>
    <t>Doris Steckmeister</t>
  </si>
  <si>
    <t>Monika Schlaucher</t>
  </si>
  <si>
    <t>Antje Oppermann</t>
  </si>
  <si>
    <t>Jens Steckmeister</t>
  </si>
  <si>
    <t>Sven Sommer</t>
  </si>
  <si>
    <t>Gregor Schmitt</t>
  </si>
  <si>
    <t>Marcus Haack</t>
  </si>
  <si>
    <t>Rico Keuchen</t>
  </si>
  <si>
    <t>Roland Zejewski</t>
  </si>
  <si>
    <t>Andreas Last</t>
  </si>
  <si>
    <t>:4</t>
  </si>
  <si>
    <t>:5</t>
  </si>
  <si>
    <t>:1</t>
  </si>
  <si>
    <t>:3</t>
  </si>
  <si>
    <t>:2</t>
  </si>
  <si>
    <t>Gesamt</t>
  </si>
  <si>
    <t>Satz 3</t>
  </si>
  <si>
    <t>Satz 2</t>
  </si>
  <si>
    <t>Satz 1</t>
  </si>
  <si>
    <t>Satz.3</t>
  </si>
  <si>
    <t>Satz.2</t>
  </si>
  <si>
    <t>Satz.1</t>
  </si>
  <si>
    <t>Spiel Nr.</t>
  </si>
  <si>
    <t>SPIELPAARUNGEN</t>
  </si>
  <si>
    <t>Gunnar Kiepert</t>
  </si>
  <si>
    <t>Helge Siepe</t>
  </si>
  <si>
    <t>Moritz Schlaucher</t>
  </si>
  <si>
    <t>Jannick Zielinski</t>
  </si>
  <si>
    <t>Thorsten Glasner</t>
  </si>
  <si>
    <t>Clubmeisterschaften 2011 Einzel   Herren</t>
  </si>
  <si>
    <t>M.Mikolajewski</t>
  </si>
  <si>
    <t>Katja Timmann</t>
  </si>
  <si>
    <t>R.Zejevski</t>
  </si>
  <si>
    <t>Manfred Mikolajewski</t>
  </si>
  <si>
    <t>Roland Zejevski</t>
  </si>
  <si>
    <t>A</t>
  </si>
  <si>
    <t>Verena Fischer-N.</t>
  </si>
  <si>
    <t>Achtelfinale</t>
  </si>
  <si>
    <t>S. Bollin</t>
  </si>
  <si>
    <t>F. Adomat</t>
  </si>
  <si>
    <t>S. Jungclaus</t>
  </si>
  <si>
    <t>K.Löw</t>
  </si>
  <si>
    <t>J. Feber</t>
  </si>
  <si>
    <t>F. Hansen</t>
  </si>
  <si>
    <t>Sätze</t>
  </si>
  <si>
    <t>Spiele</t>
  </si>
  <si>
    <t>Punkte</t>
  </si>
  <si>
    <t>Abschluss</t>
  </si>
  <si>
    <t>F. Duus</t>
  </si>
  <si>
    <t>L.Mikolajewski</t>
  </si>
  <si>
    <t>N. Peters</t>
  </si>
  <si>
    <t>J. Sommer</t>
  </si>
  <si>
    <t>Ph. Haack</t>
  </si>
  <si>
    <t>J. Hansen</t>
  </si>
  <si>
    <t>F. Münster</t>
  </si>
  <si>
    <t>D. Münster</t>
  </si>
  <si>
    <t>J. Witt</t>
  </si>
  <si>
    <t>M. Rupertus</t>
  </si>
  <si>
    <t>C. v.Bergner</t>
  </si>
  <si>
    <t>T. Kolesneva</t>
  </si>
  <si>
    <t>A. Waack</t>
  </si>
  <si>
    <t>L. Waack</t>
  </si>
  <si>
    <t>N. Neumann</t>
  </si>
  <si>
    <t>L. Matthies</t>
  </si>
  <si>
    <t>H. Willcox</t>
  </si>
  <si>
    <t>A. Last</t>
  </si>
  <si>
    <t>S. Cords</t>
  </si>
  <si>
    <t>M. Kracht</t>
  </si>
  <si>
    <t>M. Quinton</t>
  </si>
  <si>
    <t>Tia Bornholdt</t>
  </si>
  <si>
    <t>Tessa Bornholdt</t>
  </si>
  <si>
    <t>N. Jagemann</t>
  </si>
  <si>
    <t>N. Hahn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</si>
</sst>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MS Sans Serif"/>
      <family val="2"/>
    </font>
    <font>
      <sz val="14"/>
      <name val="MS Sans Serif"/>
      <family val="2"/>
    </font>
    <font>
      <b/>
      <sz val="10"/>
      <name val="MS Sans Serif"/>
      <family val="2"/>
    </font>
    <font>
      <sz val="24"/>
      <name val="MS Sans Serif"/>
      <family val="2"/>
    </font>
    <font>
      <sz val="12"/>
      <name val="MS Sans Serif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dotted"/>
      <top/>
      <bottom style="medium"/>
    </border>
    <border>
      <left/>
      <right style="dotted"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dotted"/>
      <top/>
      <bottom/>
    </border>
    <border>
      <left/>
      <right style="dotted"/>
      <top/>
      <bottom/>
    </border>
    <border>
      <left/>
      <right style="medium"/>
      <top/>
      <bottom/>
    </border>
    <border>
      <left/>
      <right style="dotted"/>
      <top style="medium"/>
      <bottom/>
    </border>
    <border>
      <left style="medium"/>
      <right/>
      <top/>
      <bottom/>
    </border>
    <border>
      <left/>
      <right/>
      <top/>
      <bottom style="thin"/>
    </border>
    <border>
      <left/>
      <right style="medium"/>
      <top style="medium"/>
      <bottom style="medium"/>
    </border>
    <border>
      <left/>
      <right style="dotted"/>
      <top style="medium"/>
      <bottom style="medium"/>
    </border>
    <border>
      <left style="medium"/>
      <right style="dotted"/>
      <top style="medium"/>
      <bottom style="medium"/>
    </border>
    <border>
      <left/>
      <right/>
      <top style="thin"/>
      <bottom/>
    </border>
    <border>
      <left/>
      <right/>
      <top style="medium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8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20">
      <alignment/>
      <protection/>
    </xf>
    <xf numFmtId="0" fontId="5" fillId="0" borderId="0" xfId="20" applyFont="1">
      <alignment/>
      <protection/>
    </xf>
    <xf numFmtId="0" fontId="4" fillId="0" borderId="0" xfId="20" applyAlignment="1">
      <alignment horizontal="centerContinuous" wrapText="1"/>
      <protection/>
    </xf>
    <xf numFmtId="0" fontId="4" fillId="2" borderId="3" xfId="20" applyNumberFormat="1" applyFont="1" applyFill="1" applyBorder="1" applyAlignment="1">
      <alignment horizontal="center"/>
      <protection/>
    </xf>
    <xf numFmtId="0" fontId="4" fillId="2" borderId="4" xfId="20" applyNumberFormat="1" applyFont="1" applyFill="1" applyBorder="1" applyAlignment="1">
      <alignment horizontal="center"/>
      <protection/>
    </xf>
    <xf numFmtId="0" fontId="4" fillId="0" borderId="5" xfId="20" applyNumberFormat="1" applyBorder="1" applyAlignment="1">
      <alignment horizontal="center"/>
      <protection/>
    </xf>
    <xf numFmtId="0" fontId="4" fillId="0" borderId="6" xfId="20" applyNumberFormat="1" applyBorder="1" applyAlignment="1">
      <alignment horizontal="center"/>
      <protection/>
    </xf>
    <xf numFmtId="0" fontId="4" fillId="0" borderId="7" xfId="20" applyNumberFormat="1" applyBorder="1" applyAlignment="1">
      <alignment horizontal="center"/>
      <protection/>
    </xf>
    <xf numFmtId="0" fontId="4" fillId="0" borderId="3" xfId="20" applyNumberFormat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9" xfId="20" applyNumberFormat="1" applyFont="1" applyFill="1" applyBorder="1" applyAlignment="1">
      <alignment horizontal="center"/>
      <protection/>
    </xf>
    <xf numFmtId="0" fontId="4" fillId="0" borderId="0" xfId="20" applyNumberFormat="1" applyBorder="1" applyAlignment="1">
      <alignment horizontal="center"/>
      <protection/>
    </xf>
    <xf numFmtId="0" fontId="4" fillId="0" borderId="10" xfId="20" applyNumberFormat="1" applyBorder="1" applyAlignment="1">
      <alignment horizontal="center"/>
      <protection/>
    </xf>
    <xf numFmtId="0" fontId="4" fillId="0" borderId="11" xfId="20" applyNumberFormat="1" applyBorder="1" applyAlignment="1">
      <alignment horizontal="center"/>
      <protection/>
    </xf>
    <xf numFmtId="0" fontId="4" fillId="0" borderId="12" xfId="20" applyNumberFormat="1" applyBorder="1" applyAlignment="1">
      <alignment horizontal="center"/>
      <protection/>
    </xf>
    <xf numFmtId="0" fontId="4" fillId="0" borderId="0" xfId="20" applyAlignment="1">
      <alignment horizontal="centerContinuous" vertical="center" wrapText="1"/>
      <protection/>
    </xf>
    <xf numFmtId="0" fontId="4" fillId="0" borderId="8" xfId="20" applyNumberFormat="1" applyBorder="1" applyAlignment="1">
      <alignment horizontal="center"/>
      <protection/>
    </xf>
    <xf numFmtId="0" fontId="4" fillId="0" borderId="13" xfId="20" applyNumberFormat="1" applyBorder="1" applyAlignment="1">
      <alignment horizontal="center"/>
      <protection/>
    </xf>
    <xf numFmtId="0" fontId="4" fillId="2" borderId="14" xfId="20" applyNumberFormat="1" applyFont="1" applyFill="1" applyBorder="1" applyAlignment="1">
      <alignment horizontal="center"/>
      <protection/>
    </xf>
    <xf numFmtId="0" fontId="4" fillId="2" borderId="5" xfId="20" applyNumberFormat="1" applyFont="1" applyFill="1" applyBorder="1" applyAlignment="1">
      <alignment horizontal="center"/>
      <protection/>
    </xf>
    <xf numFmtId="0" fontId="4" fillId="2" borderId="0" xfId="20" applyNumberFormat="1" applyFont="1" applyFill="1" applyBorder="1" applyAlignment="1">
      <alignment horizontal="center"/>
      <protection/>
    </xf>
    <xf numFmtId="0" fontId="4" fillId="0" borderId="0" xfId="20" applyAlignment="1">
      <alignment/>
      <protection/>
    </xf>
    <xf numFmtId="0" fontId="5" fillId="0" borderId="0" xfId="20" applyFont="1" applyAlignment="1">
      <alignment horizontal="centerContinuous" wrapText="1"/>
      <protection/>
    </xf>
    <xf numFmtId="0" fontId="4" fillId="0" borderId="0" xfId="20" applyFont="1">
      <alignment/>
      <protection/>
    </xf>
    <xf numFmtId="0" fontId="4" fillId="2" borderId="8" xfId="20" applyNumberFormat="1" applyFont="1" applyFill="1" applyBorder="1" applyAlignment="1" applyProtection="1">
      <alignment horizontal="center"/>
      <protection/>
    </xf>
    <xf numFmtId="0" fontId="4" fillId="2" borderId="9" xfId="20" applyNumberFormat="1" applyFont="1" applyFill="1" applyBorder="1" applyAlignment="1" applyProtection="1">
      <alignment horizontal="center"/>
      <protection/>
    </xf>
    <xf numFmtId="0" fontId="5" fillId="0" borderId="0" xfId="20" applyFont="1" applyAlignment="1">
      <alignment/>
      <protection/>
    </xf>
    <xf numFmtId="0" fontId="5" fillId="0" borderId="0" xfId="20" applyFont="1" applyAlignment="1">
      <alignment horizontal="center"/>
      <protection/>
    </xf>
    <xf numFmtId="0" fontId="5" fillId="0" borderId="0" xfId="20" applyFont="1" applyAlignment="1">
      <alignment horizontal="centerContinuous"/>
      <protection/>
    </xf>
    <xf numFmtId="0" fontId="4" fillId="0" borderId="0" xfId="20" applyAlignment="1">
      <alignment horizontal="centerContinuous"/>
      <protection/>
    </xf>
    <xf numFmtId="0" fontId="4" fillId="0" borderId="0" xfId="20" applyBorder="1" applyAlignment="1">
      <alignment horizontal="center"/>
      <protection/>
    </xf>
    <xf numFmtId="0" fontId="4" fillId="0" borderId="0" xfId="20" applyBorder="1">
      <alignment/>
      <protection/>
    </xf>
    <xf numFmtId="0" fontId="5" fillId="0" borderId="0" xfId="20" applyFont="1" applyBorder="1">
      <alignment/>
      <protection/>
    </xf>
    <xf numFmtId="0" fontId="4" fillId="0" borderId="3" xfId="20" applyBorder="1" applyAlignment="1">
      <alignment horizontal="center"/>
      <protection/>
    </xf>
    <xf numFmtId="0" fontId="4" fillId="0" borderId="7" xfId="20" applyBorder="1" applyAlignment="1">
      <alignment horizontal="center"/>
      <protection/>
    </xf>
    <xf numFmtId="0" fontId="4" fillId="0" borderId="6" xfId="20" applyBorder="1" applyAlignment="1">
      <alignment horizontal="center"/>
      <protection/>
    </xf>
    <xf numFmtId="0" fontId="4" fillId="0" borderId="15" xfId="20" applyBorder="1">
      <alignment/>
      <protection/>
    </xf>
    <xf numFmtId="0" fontId="5" fillId="0" borderId="15" xfId="20" applyFont="1" applyBorder="1">
      <alignment/>
      <protection/>
    </xf>
    <xf numFmtId="0" fontId="4" fillId="0" borderId="16" xfId="20" applyBorder="1" applyAlignment="1">
      <alignment horizontal="center"/>
      <protection/>
    </xf>
    <xf numFmtId="0" fontId="4" fillId="0" borderId="17" xfId="20" applyBorder="1" applyAlignment="1">
      <alignment horizontal="center"/>
      <protection/>
    </xf>
    <xf numFmtId="0" fontId="4" fillId="0" borderId="18" xfId="20" applyBorder="1" applyAlignment="1">
      <alignment horizontal="center"/>
      <protection/>
    </xf>
    <xf numFmtId="0" fontId="4" fillId="0" borderId="0" xfId="20" applyAlignment="1">
      <alignment horizontal="center"/>
      <protection/>
    </xf>
    <xf numFmtId="0" fontId="6" fillId="0" borderId="0" xfId="20" applyFont="1">
      <alignment/>
      <protection/>
    </xf>
    <xf numFmtId="0" fontId="7" fillId="0" borderId="0" xfId="20" applyFont="1">
      <alignment/>
      <protection/>
    </xf>
    <xf numFmtId="0" fontId="4" fillId="0" borderId="15" xfId="20" applyFont="1" applyBorder="1">
      <alignment/>
      <protection/>
    </xf>
    <xf numFmtId="0" fontId="4" fillId="0" borderId="0" xfId="20" applyAlignment="1">
      <alignment horizontal="left"/>
      <protection/>
    </xf>
    <xf numFmtId="0" fontId="8" fillId="0" borderId="15" xfId="20" applyFont="1" applyBorder="1">
      <alignment/>
      <protection/>
    </xf>
    <xf numFmtId="0" fontId="4" fillId="0" borderId="0" xfId="20" applyAlignment="1">
      <alignment horizontal="right"/>
      <protection/>
    </xf>
    <xf numFmtId="0" fontId="7" fillId="0" borderId="0" xfId="20" applyFont="1" applyAlignment="1">
      <alignment horizontal="right" vertical="center"/>
      <protection/>
    </xf>
    <xf numFmtId="0" fontId="7" fillId="0" borderId="0" xfId="20" applyFont="1" applyAlignment="1">
      <alignment horizontal="left"/>
      <protection/>
    </xf>
    <xf numFmtId="0" fontId="7" fillId="0" borderId="0" xfId="20" applyFont="1" applyAlignment="1">
      <alignment horizontal="right"/>
      <protection/>
    </xf>
    <xf numFmtId="0" fontId="7" fillId="0" borderId="0" xfId="20" applyFont="1">
      <alignment/>
      <protection/>
    </xf>
    <xf numFmtId="0" fontId="9" fillId="0" borderId="0" xfId="0" applyFont="1"/>
    <xf numFmtId="0" fontId="6" fillId="0" borderId="0" xfId="20" applyFont="1" applyAlignment="1">
      <alignment horizontal="centerContinuous" vertical="center" wrapText="1"/>
      <protection/>
    </xf>
    <xf numFmtId="0" fontId="10" fillId="0" borderId="0" xfId="0" applyFont="1"/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0" xfId="0" applyFont="1" applyBorder="1"/>
    <xf numFmtId="0" fontId="11" fillId="0" borderId="0" xfId="0" applyFont="1"/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justify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center"/>
    </xf>
    <xf numFmtId="0" fontId="10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0" borderId="0" xfId="21" applyAlignment="1">
      <alignment horizontal="center"/>
      <protection/>
    </xf>
    <xf numFmtId="0" fontId="1" fillId="3" borderId="0" xfId="21" applyFont="1" applyFill="1">
      <alignment/>
      <protection/>
    </xf>
    <xf numFmtId="0" fontId="0" fillId="0" borderId="0" xfId="21">
      <alignment/>
      <protection/>
    </xf>
    <xf numFmtId="0" fontId="1" fillId="4" borderId="0" xfId="21" applyFont="1" applyFill="1">
      <alignment/>
      <protection/>
    </xf>
    <xf numFmtId="0" fontId="1" fillId="5" borderId="0" xfId="21" applyFont="1" applyFill="1">
      <alignment/>
      <protection/>
    </xf>
    <xf numFmtId="0" fontId="1" fillId="6" borderId="0" xfId="21" applyFont="1" applyFill="1">
      <alignment/>
      <protection/>
    </xf>
    <xf numFmtId="0" fontId="1" fillId="7" borderId="0" xfId="21" applyFont="1" applyFill="1">
      <alignment/>
      <protection/>
    </xf>
    <xf numFmtId="0" fontId="1" fillId="0" borderId="0" xfId="21" applyFont="1" applyFill="1">
      <alignment/>
      <protection/>
    </xf>
    <xf numFmtId="0" fontId="0" fillId="0" borderId="21" xfId="21" applyBorder="1" applyAlignment="1">
      <alignment horizontal="center"/>
      <protection/>
    </xf>
    <xf numFmtId="0" fontId="0" fillId="0" borderId="22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24" xfId="21" applyBorder="1" applyAlignment="1">
      <alignment horizontal="center"/>
      <protection/>
    </xf>
    <xf numFmtId="0" fontId="1" fillId="3" borderId="24" xfId="21" applyFont="1" applyFill="1" applyBorder="1">
      <alignment/>
      <protection/>
    </xf>
    <xf numFmtId="0" fontId="1" fillId="4" borderId="24" xfId="21" applyFont="1" applyFill="1" applyBorder="1">
      <alignment/>
      <protection/>
    </xf>
    <xf numFmtId="0" fontId="0" fillId="0" borderId="24" xfId="21" applyBorder="1" applyAlignment="1">
      <alignment horizontal="center"/>
      <protection/>
    </xf>
    <xf numFmtId="0" fontId="1" fillId="5" borderId="24" xfId="21" applyFont="1" applyFill="1" applyBorder="1">
      <alignment/>
      <protection/>
    </xf>
    <xf numFmtId="0" fontId="1" fillId="6" borderId="24" xfId="21" applyFont="1" applyFill="1" applyBorder="1">
      <alignment/>
      <protection/>
    </xf>
    <xf numFmtId="0" fontId="1" fillId="7" borderId="24" xfId="21" applyFont="1" applyFill="1" applyBorder="1">
      <alignment/>
      <protection/>
    </xf>
    <xf numFmtId="0" fontId="1" fillId="0" borderId="24" xfId="21" applyFont="1" applyFill="1" applyBorder="1">
      <alignment/>
      <protection/>
    </xf>
    <xf numFmtId="0" fontId="0" fillId="0" borderId="24" xfId="21" applyBorder="1">
      <alignment/>
      <protection/>
    </xf>
    <xf numFmtId="0" fontId="13" fillId="0" borderId="0" xfId="21" applyFont="1">
      <alignment/>
      <protection/>
    </xf>
    <xf numFmtId="0" fontId="0" fillId="6" borderId="21" xfId="21" applyFill="1" applyBorder="1" applyAlignment="1">
      <alignment horizontal="center"/>
      <protection/>
    </xf>
    <xf numFmtId="0" fontId="0" fillId="6" borderId="22" xfId="21" applyFill="1" applyBorder="1" applyAlignment="1">
      <alignment horizontal="center"/>
      <protection/>
    </xf>
    <xf numFmtId="0" fontId="0" fillId="6" borderId="23" xfId="21" applyFill="1" applyBorder="1" applyAlignment="1">
      <alignment horizontal="center"/>
      <protection/>
    </xf>
    <xf numFmtId="0" fontId="1" fillId="0" borderId="24" xfId="21" applyFont="1" applyFill="1" applyBorder="1" applyAlignment="1">
      <alignment horizontal="center"/>
      <protection/>
    </xf>
    <xf numFmtId="0" fontId="1" fillId="3" borderId="24" xfId="21" applyFont="1" applyFill="1" applyBorder="1" applyAlignment="1">
      <alignment/>
      <protection/>
    </xf>
    <xf numFmtId="0" fontId="0" fillId="0" borderId="24" xfId="21" applyFill="1" applyBorder="1" applyAlignment="1">
      <alignment horizontal="center"/>
      <protection/>
    </xf>
    <xf numFmtId="0" fontId="0" fillId="0" borderId="24" xfId="21" applyFill="1" applyBorder="1" applyAlignment="1">
      <alignment horizontal="center"/>
      <protection/>
    </xf>
    <xf numFmtId="0" fontId="1" fillId="4" borderId="24" xfId="21" applyFont="1" applyFill="1" applyBorder="1" applyAlignment="1">
      <alignment/>
      <protection/>
    </xf>
    <xf numFmtId="0" fontId="1" fillId="5" borderId="24" xfId="21" applyFont="1" applyFill="1" applyBorder="1" applyAlignment="1">
      <alignment/>
      <protection/>
    </xf>
    <xf numFmtId="0" fontId="1" fillId="6" borderId="24" xfId="21" applyFont="1" applyFill="1" applyBorder="1" applyAlignment="1">
      <alignment/>
      <protection/>
    </xf>
    <xf numFmtId="0" fontId="1" fillId="7" borderId="24" xfId="21" applyFont="1" applyFill="1" applyBorder="1" applyAlignment="1">
      <alignment/>
      <protection/>
    </xf>
    <xf numFmtId="0" fontId="1" fillId="0" borderId="24" xfId="21" applyFont="1" applyBorder="1" applyAlignment="1">
      <alignment/>
      <protection/>
    </xf>
    <xf numFmtId="0" fontId="1" fillId="8" borderId="24" xfId="21" applyFont="1" applyFill="1" applyBorder="1">
      <alignment/>
      <protection/>
    </xf>
    <xf numFmtId="0" fontId="1" fillId="3" borderId="24" xfId="21" applyFont="1" applyFill="1" applyBorder="1" applyAlignment="1">
      <alignment horizontal="center"/>
      <protection/>
    </xf>
    <xf numFmtId="0" fontId="1" fillId="4" borderId="24" xfId="21" applyFont="1" applyFill="1" applyBorder="1" applyAlignment="1">
      <alignment horizontal="center"/>
      <protection/>
    </xf>
    <xf numFmtId="0" fontId="1" fillId="6" borderId="24" xfId="21" applyFont="1" applyFill="1" applyBorder="1" applyAlignment="1">
      <alignment horizontal="center"/>
      <protection/>
    </xf>
    <xf numFmtId="0" fontId="1" fillId="7" borderId="24" xfId="21" applyFont="1" applyFill="1" applyBorder="1" applyAlignment="1">
      <alignment horizontal="center"/>
      <protection/>
    </xf>
    <xf numFmtId="0" fontId="2" fillId="0" borderId="0" xfId="21" applyFont="1" applyAlignment="1">
      <alignment horizontal="center"/>
      <protection/>
    </xf>
    <xf numFmtId="0" fontId="9" fillId="9" borderId="0" xfId="21" applyFont="1" applyFill="1">
      <alignment/>
      <protection/>
    </xf>
    <xf numFmtId="0" fontId="9" fillId="0" borderId="0" xfId="21" applyFont="1" applyFill="1">
      <alignment/>
      <protection/>
    </xf>
    <xf numFmtId="0" fontId="2" fillId="0" borderId="0" xfId="21" applyFont="1">
      <alignment/>
      <protection/>
    </xf>
    <xf numFmtId="0" fontId="9" fillId="10" borderId="0" xfId="21" applyFont="1" applyFill="1">
      <alignment/>
      <protection/>
    </xf>
    <xf numFmtId="0" fontId="9" fillId="11" borderId="0" xfId="21" applyFont="1" applyFill="1">
      <alignment/>
      <protection/>
    </xf>
    <xf numFmtId="0" fontId="2" fillId="0" borderId="0" xfId="21" applyFont="1" applyBorder="1" applyAlignment="1">
      <alignment horizontal="center"/>
      <protection/>
    </xf>
    <xf numFmtId="0" fontId="9" fillId="0" borderId="0" xfId="21" applyFont="1" applyFill="1" applyBorder="1">
      <alignment/>
      <protection/>
    </xf>
    <xf numFmtId="0" fontId="2" fillId="0" borderId="24" xfId="21" applyFont="1" applyBorder="1" applyAlignment="1">
      <alignment horizontal="center"/>
      <protection/>
    </xf>
    <xf numFmtId="0" fontId="9" fillId="9" borderId="24" xfId="21" applyFont="1" applyFill="1" applyBorder="1">
      <alignment/>
      <protection/>
    </xf>
    <xf numFmtId="0" fontId="9" fillId="10" borderId="24" xfId="21" applyFont="1" applyFill="1" applyBorder="1">
      <alignment/>
      <protection/>
    </xf>
    <xf numFmtId="0" fontId="2" fillId="0" borderId="24" xfId="21" applyFont="1" applyBorder="1" applyAlignment="1">
      <alignment horizontal="center"/>
      <protection/>
    </xf>
    <xf numFmtId="0" fontId="9" fillId="11" borderId="24" xfId="21" applyFont="1" applyFill="1" applyBorder="1">
      <alignment/>
      <protection/>
    </xf>
    <xf numFmtId="0" fontId="9" fillId="0" borderId="24" xfId="21" applyFont="1" applyFill="1" applyBorder="1">
      <alignment/>
      <protection/>
    </xf>
    <xf numFmtId="0" fontId="14" fillId="0" borderId="0" xfId="21" applyFont="1" applyFill="1">
      <alignment/>
      <protection/>
    </xf>
    <xf numFmtId="0" fontId="9" fillId="0" borderId="25" xfId="21" applyFont="1" applyFill="1" applyBorder="1" applyAlignment="1">
      <alignment horizontal="center"/>
      <protection/>
    </xf>
    <xf numFmtId="0" fontId="2" fillId="6" borderId="25" xfId="21" applyFont="1" applyFill="1" applyBorder="1" applyAlignment="1">
      <alignment horizontal="center"/>
      <protection/>
    </xf>
    <xf numFmtId="0" fontId="2" fillId="6" borderId="16" xfId="21" applyFont="1" applyFill="1" applyBorder="1" applyAlignment="1">
      <alignment horizontal="center"/>
      <protection/>
    </xf>
    <xf numFmtId="0" fontId="2" fillId="6" borderId="26" xfId="21" applyFont="1" applyFill="1" applyBorder="1" applyAlignment="1">
      <alignment horizontal="center"/>
      <protection/>
    </xf>
    <xf numFmtId="0" fontId="9" fillId="0" borderId="24" xfId="21" applyFont="1" applyFill="1" applyBorder="1" applyAlignment="1">
      <alignment horizontal="center"/>
      <protection/>
    </xf>
    <xf numFmtId="0" fontId="9" fillId="9" borderId="5" xfId="21" applyFont="1" applyFill="1" applyBorder="1" applyAlignment="1">
      <alignment horizontal="center"/>
      <protection/>
    </xf>
    <xf numFmtId="0" fontId="2" fillId="0" borderId="4" xfId="21" applyFont="1" applyFill="1" applyBorder="1" applyAlignment="1">
      <alignment horizontal="center"/>
      <protection/>
    </xf>
    <xf numFmtId="0" fontId="2" fillId="0" borderId="3" xfId="21" applyFont="1" applyFill="1" applyBorder="1" applyAlignment="1">
      <alignment horizontal="center"/>
      <protection/>
    </xf>
    <xf numFmtId="0" fontId="2" fillId="0" borderId="4" xfId="21" applyFont="1" applyFill="1" applyBorder="1" applyAlignment="1">
      <alignment horizontal="center"/>
      <protection/>
    </xf>
    <xf numFmtId="0" fontId="2" fillId="0" borderId="3" xfId="21" applyFont="1" applyFill="1" applyBorder="1" applyAlignment="1">
      <alignment horizontal="center"/>
      <protection/>
    </xf>
    <xf numFmtId="0" fontId="2" fillId="0" borderId="5" xfId="21" applyFont="1" applyFill="1" applyBorder="1" applyAlignment="1">
      <alignment horizontal="center"/>
      <protection/>
    </xf>
    <xf numFmtId="0" fontId="9" fillId="10" borderId="5" xfId="21" applyFont="1" applyFill="1" applyBorder="1" applyAlignment="1">
      <alignment horizontal="center"/>
      <protection/>
    </xf>
    <xf numFmtId="0" fontId="9" fillId="11" borderId="5" xfId="21" applyFont="1" applyFill="1" applyBorder="1" applyAlignment="1">
      <alignment horizontal="center"/>
      <protection/>
    </xf>
    <xf numFmtId="0" fontId="9" fillId="0" borderId="5" xfId="21" applyFont="1" applyFill="1" applyBorder="1" applyAlignment="1">
      <alignment horizontal="center"/>
      <protection/>
    </xf>
    <xf numFmtId="0" fontId="1" fillId="9" borderId="0" xfId="21" applyFont="1" applyFill="1">
      <alignment/>
      <protection/>
    </xf>
    <xf numFmtId="0" fontId="1" fillId="10" borderId="0" xfId="21" applyFont="1" applyFill="1">
      <alignment/>
      <protection/>
    </xf>
    <xf numFmtId="0" fontId="1" fillId="11" borderId="0" xfId="21" applyFont="1" applyFill="1">
      <alignment/>
      <protection/>
    </xf>
    <xf numFmtId="0" fontId="0" fillId="0" borderId="0" xfId="21" applyBorder="1" applyAlignment="1">
      <alignment horizontal="center"/>
      <protection/>
    </xf>
    <xf numFmtId="0" fontId="1" fillId="0" borderId="0" xfId="21" applyFont="1" applyFill="1" applyBorder="1">
      <alignment/>
      <protection/>
    </xf>
    <xf numFmtId="0" fontId="1" fillId="9" borderId="24" xfId="21" applyFont="1" applyFill="1" applyBorder="1">
      <alignment/>
      <protection/>
    </xf>
    <xf numFmtId="0" fontId="1" fillId="10" borderId="24" xfId="21" applyFont="1" applyFill="1" applyBorder="1">
      <alignment/>
      <protection/>
    </xf>
    <xf numFmtId="0" fontId="1" fillId="11" borderId="24" xfId="21" applyFont="1" applyFill="1" applyBorder="1">
      <alignment/>
      <protection/>
    </xf>
    <xf numFmtId="0" fontId="13" fillId="0" borderId="0" xfId="21" applyFont="1" applyFill="1">
      <alignment/>
      <protection/>
    </xf>
    <xf numFmtId="0" fontId="1" fillId="0" borderId="25" xfId="21" applyFont="1" applyFill="1" applyBorder="1" applyAlignment="1">
      <alignment horizontal="center"/>
      <protection/>
    </xf>
    <xf numFmtId="0" fontId="0" fillId="6" borderId="25" xfId="21" applyFill="1" applyBorder="1" applyAlignment="1">
      <alignment horizontal="center"/>
      <protection/>
    </xf>
    <xf numFmtId="0" fontId="0" fillId="6" borderId="16" xfId="21" applyFill="1" applyBorder="1" applyAlignment="1">
      <alignment horizontal="center"/>
      <protection/>
    </xf>
    <xf numFmtId="0" fontId="0" fillId="6" borderId="26" xfId="21" applyFill="1" applyBorder="1" applyAlignment="1">
      <alignment horizontal="center"/>
      <protection/>
    </xf>
    <xf numFmtId="0" fontId="1" fillId="9" borderId="5" xfId="21" applyFont="1" applyFill="1" applyBorder="1" applyAlignment="1">
      <alignment horizontal="center"/>
      <protection/>
    </xf>
    <xf numFmtId="0" fontId="0" fillId="0" borderId="4" xfId="21" applyFill="1" applyBorder="1" applyAlignment="1">
      <alignment horizontal="center"/>
      <protection/>
    </xf>
    <xf numFmtId="0" fontId="0" fillId="0" borderId="3" xfId="21" applyFill="1" applyBorder="1" applyAlignment="1">
      <alignment horizontal="center"/>
      <protection/>
    </xf>
    <xf numFmtId="0" fontId="0" fillId="0" borderId="4" xfId="21" applyFill="1" applyBorder="1" applyAlignment="1">
      <alignment horizontal="center"/>
      <protection/>
    </xf>
    <xf numFmtId="0" fontId="0" fillId="0" borderId="3" xfId="21" applyFill="1" applyBorder="1" applyAlignment="1">
      <alignment horizontal="center"/>
      <protection/>
    </xf>
    <xf numFmtId="0" fontId="0" fillId="0" borderId="5" xfId="21" applyFill="1" applyBorder="1" applyAlignment="1">
      <alignment horizontal="center"/>
      <protection/>
    </xf>
    <xf numFmtId="0" fontId="1" fillId="10" borderId="5" xfId="21" applyFont="1" applyFill="1" applyBorder="1" applyAlignment="1">
      <alignment horizontal="center"/>
      <protection/>
    </xf>
    <xf numFmtId="0" fontId="1" fillId="11" borderId="5" xfId="21" applyFont="1" applyFill="1" applyBorder="1" applyAlignment="1">
      <alignment horizontal="center"/>
      <protection/>
    </xf>
    <xf numFmtId="0" fontId="1" fillId="0" borderId="5" xfId="21" applyFont="1" applyFill="1" applyBorder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zoomScale="90" zoomScaleNormal="90" workbookViewId="0" topLeftCell="A1">
      <selection activeCell="N23" sqref="N23"/>
    </sheetView>
  </sheetViews>
  <sheetFormatPr defaultColWidth="11.421875" defaultRowHeight="12.75"/>
  <cols>
    <col min="1" max="1" width="6.140625" style="0" customWidth="1"/>
    <col min="2" max="2" width="31.421875" style="0" customWidth="1"/>
    <col min="3" max="5" width="3.57421875" style="0" customWidth="1"/>
    <col min="6" max="6" width="25.7109375" style="0" customWidth="1"/>
    <col min="7" max="9" width="3.57421875" style="0" customWidth="1"/>
    <col min="10" max="10" width="25.7109375" style="0" customWidth="1"/>
    <col min="11" max="13" width="3.57421875" style="0" customWidth="1"/>
    <col min="14" max="14" width="25.7109375" style="0" customWidth="1"/>
    <col min="15" max="17" width="4.421875" style="0" customWidth="1"/>
  </cols>
  <sheetData>
    <row r="1" spans="2:14" s="68" customFormat="1" ht="15">
      <c r="B1" s="78" t="s">
        <v>61</v>
      </c>
      <c r="F1" s="69" t="s">
        <v>0</v>
      </c>
      <c r="J1" s="69" t="s">
        <v>1</v>
      </c>
      <c r="N1" s="69" t="s">
        <v>2</v>
      </c>
    </row>
    <row r="2" spans="1:17" ht="15.75" thickBot="1">
      <c r="A2" s="1">
        <v>1</v>
      </c>
      <c r="B2" s="2" t="s">
        <v>26</v>
      </c>
      <c r="C2" s="1" t="s">
        <v>3</v>
      </c>
      <c r="D2" s="1"/>
      <c r="E2" s="1"/>
      <c r="F2" s="86" t="s">
        <v>26</v>
      </c>
      <c r="G2" s="87">
        <v>7</v>
      </c>
      <c r="H2" s="87">
        <v>5</v>
      </c>
      <c r="I2" s="87" t="s">
        <v>59</v>
      </c>
      <c r="J2" s="86" t="s">
        <v>25</v>
      </c>
      <c r="K2" s="87">
        <v>6</v>
      </c>
      <c r="L2" s="87">
        <v>6</v>
      </c>
      <c r="M2" s="87"/>
      <c r="N2" s="89" t="s">
        <v>25</v>
      </c>
      <c r="O2" s="83">
        <v>2</v>
      </c>
      <c r="P2" s="83">
        <v>6</v>
      </c>
      <c r="Q2" s="83">
        <v>2</v>
      </c>
    </row>
    <row r="3" spans="1:17" ht="15.75" thickBot="1">
      <c r="A3" s="4">
        <v>2</v>
      </c>
      <c r="B3" s="3" t="s">
        <v>4</v>
      </c>
      <c r="C3" s="4"/>
      <c r="D3" s="4"/>
      <c r="E3" s="4"/>
      <c r="F3" s="86"/>
      <c r="G3" s="86"/>
      <c r="H3" s="86"/>
      <c r="I3" s="86"/>
      <c r="J3" s="86"/>
      <c r="K3" s="86"/>
      <c r="L3" s="86"/>
      <c r="M3" s="86"/>
      <c r="N3" s="86"/>
      <c r="O3" s="83"/>
      <c r="P3" s="83"/>
      <c r="Q3" s="83"/>
    </row>
    <row r="4" spans="1:17" ht="15.75" thickBot="1">
      <c r="A4" s="1">
        <v>3</v>
      </c>
      <c r="B4" s="2" t="s">
        <v>25</v>
      </c>
      <c r="C4" s="1">
        <v>6</v>
      </c>
      <c r="D4" s="1">
        <v>6</v>
      </c>
      <c r="E4" s="1"/>
      <c r="F4" s="86" t="s">
        <v>25</v>
      </c>
      <c r="G4" s="87">
        <v>5</v>
      </c>
      <c r="H4" s="87">
        <v>7</v>
      </c>
      <c r="I4" s="87"/>
      <c r="J4" s="86"/>
      <c r="K4" s="86"/>
      <c r="L4" s="86"/>
      <c r="M4" s="86"/>
      <c r="N4" s="86"/>
      <c r="O4" s="83"/>
      <c r="P4" s="83"/>
      <c r="Q4" s="83"/>
    </row>
    <row r="5" spans="1:17" ht="15.75" thickBot="1">
      <c r="A5" s="4">
        <v>4</v>
      </c>
      <c r="B5" s="3" t="s">
        <v>24</v>
      </c>
      <c r="C5" s="4">
        <v>2</v>
      </c>
      <c r="D5" s="4">
        <v>0</v>
      </c>
      <c r="E5" s="4"/>
      <c r="F5" s="86"/>
      <c r="G5" s="86"/>
      <c r="H5" s="86"/>
      <c r="I5" s="86"/>
      <c r="J5" s="86"/>
      <c r="K5" s="86"/>
      <c r="L5" s="86"/>
      <c r="M5" s="86"/>
      <c r="N5" s="89"/>
      <c r="O5" s="83"/>
      <c r="P5" s="83"/>
      <c r="Q5" s="83"/>
    </row>
    <row r="6" spans="1:17" ht="15.75" thickBot="1">
      <c r="A6" s="5">
        <v>5</v>
      </c>
      <c r="B6" s="6" t="s">
        <v>4</v>
      </c>
      <c r="C6" s="5"/>
      <c r="D6" s="5"/>
      <c r="E6" s="5"/>
      <c r="F6" s="85" t="s">
        <v>23</v>
      </c>
      <c r="G6" s="84">
        <v>6</v>
      </c>
      <c r="H6" s="84">
        <v>6</v>
      </c>
      <c r="I6" s="84"/>
      <c r="J6" s="86" t="s">
        <v>23</v>
      </c>
      <c r="K6" s="87">
        <v>2</v>
      </c>
      <c r="L6" s="87">
        <v>1</v>
      </c>
      <c r="M6" s="87"/>
      <c r="N6" s="89"/>
      <c r="O6" s="83"/>
      <c r="P6" s="83"/>
      <c r="Q6" s="83"/>
    </row>
    <row r="7" spans="1:17" ht="15.75" thickBot="1">
      <c r="A7" s="4">
        <v>6</v>
      </c>
      <c r="B7" s="3" t="s">
        <v>23</v>
      </c>
      <c r="C7" s="4"/>
      <c r="D7" s="4"/>
      <c r="E7" s="4"/>
      <c r="F7" s="85"/>
      <c r="G7" s="85"/>
      <c r="H7" s="85"/>
      <c r="I7" s="85"/>
      <c r="J7" s="86"/>
      <c r="K7" s="86"/>
      <c r="L7" s="86"/>
      <c r="M7" s="86"/>
      <c r="N7" s="86"/>
      <c r="O7" s="83"/>
      <c r="P7" s="83"/>
      <c r="Q7" s="83"/>
    </row>
    <row r="8" spans="1:17" ht="15.75" thickBot="1">
      <c r="A8" s="1">
        <v>7</v>
      </c>
      <c r="B8" s="2" t="s">
        <v>22</v>
      </c>
      <c r="C8" s="1"/>
      <c r="D8" s="1"/>
      <c r="E8" s="1"/>
      <c r="F8" s="86" t="s">
        <v>22</v>
      </c>
      <c r="G8" s="87">
        <v>3</v>
      </c>
      <c r="H8" s="87">
        <v>4</v>
      </c>
      <c r="I8" s="87"/>
      <c r="J8" s="86"/>
      <c r="K8" s="86"/>
      <c r="L8" s="86"/>
      <c r="M8" s="86"/>
      <c r="N8" s="86"/>
      <c r="O8" s="83"/>
      <c r="P8" s="83"/>
      <c r="Q8" s="83"/>
    </row>
    <row r="9" spans="1:17" ht="15.75" thickBot="1">
      <c r="A9" s="4">
        <v>8</v>
      </c>
      <c r="B9" s="3" t="s">
        <v>4</v>
      </c>
      <c r="C9" s="4"/>
      <c r="D9" s="4"/>
      <c r="E9" s="4"/>
      <c r="F9" s="86"/>
      <c r="G9" s="86"/>
      <c r="H9" s="86"/>
      <c r="I9" s="86"/>
      <c r="J9" s="86"/>
      <c r="K9" s="86"/>
      <c r="L9" s="86"/>
      <c r="M9" s="86"/>
      <c r="N9" s="89"/>
      <c r="O9" s="83"/>
      <c r="P9" s="83"/>
      <c r="Q9" s="83"/>
    </row>
    <row r="10" spans="1:18" ht="16.5" thickBot="1">
      <c r="A10" s="5">
        <v>9</v>
      </c>
      <c r="B10" s="6" t="s">
        <v>4</v>
      </c>
      <c r="C10" s="5"/>
      <c r="D10" s="5"/>
      <c r="E10" s="5"/>
      <c r="F10" s="85" t="s">
        <v>21</v>
      </c>
      <c r="G10" s="84">
        <v>3</v>
      </c>
      <c r="H10" s="84">
        <v>2</v>
      </c>
      <c r="I10" s="84"/>
      <c r="J10" s="85" t="s">
        <v>20</v>
      </c>
      <c r="K10" s="84">
        <v>6</v>
      </c>
      <c r="L10" s="84">
        <v>6</v>
      </c>
      <c r="M10" s="84"/>
      <c r="N10" s="88" t="s">
        <v>20</v>
      </c>
      <c r="O10" s="83">
        <v>6</v>
      </c>
      <c r="P10" s="83">
        <v>1</v>
      </c>
      <c r="Q10" s="83">
        <v>6</v>
      </c>
      <c r="R10" s="61"/>
    </row>
    <row r="11" spans="1:17" ht="15.75" thickBot="1">
      <c r="A11" s="4">
        <v>10</v>
      </c>
      <c r="B11" s="3" t="s">
        <v>21</v>
      </c>
      <c r="C11" s="4"/>
      <c r="D11" s="4"/>
      <c r="E11" s="4"/>
      <c r="F11" s="85"/>
      <c r="G11" s="85"/>
      <c r="H11" s="85"/>
      <c r="I11" s="85"/>
      <c r="J11" s="85"/>
      <c r="K11" s="85"/>
      <c r="L11" s="85"/>
      <c r="M11" s="85"/>
      <c r="N11" s="88"/>
      <c r="O11" s="83"/>
      <c r="P11" s="83"/>
      <c r="Q11" s="83"/>
    </row>
    <row r="12" spans="1:17" ht="15.75" thickBot="1">
      <c r="A12" s="1">
        <v>11</v>
      </c>
      <c r="B12" s="2" t="s">
        <v>20</v>
      </c>
      <c r="C12" s="1">
        <v>6</v>
      </c>
      <c r="D12" s="1">
        <v>6</v>
      </c>
      <c r="E12" s="1"/>
      <c r="F12" s="86" t="s">
        <v>20</v>
      </c>
      <c r="G12" s="87">
        <v>6</v>
      </c>
      <c r="H12" s="87">
        <v>6</v>
      </c>
      <c r="I12" s="87"/>
      <c r="J12" s="85"/>
      <c r="K12" s="85"/>
      <c r="L12" s="85"/>
      <c r="M12" s="85"/>
      <c r="N12" s="88"/>
      <c r="O12" s="83"/>
      <c r="P12" s="83"/>
      <c r="Q12" s="83"/>
    </row>
    <row r="13" spans="1:17" ht="15.75" thickBot="1">
      <c r="A13" s="4">
        <v>12</v>
      </c>
      <c r="B13" s="3" t="s">
        <v>19</v>
      </c>
      <c r="C13" s="4">
        <v>0</v>
      </c>
      <c r="D13" s="4">
        <v>1</v>
      </c>
      <c r="E13" s="4"/>
      <c r="F13" s="86"/>
      <c r="G13" s="86"/>
      <c r="H13" s="86"/>
      <c r="I13" s="86"/>
      <c r="J13" s="86"/>
      <c r="K13" s="86"/>
      <c r="L13" s="86"/>
      <c r="M13" s="86"/>
      <c r="N13" s="88"/>
      <c r="O13" s="83"/>
      <c r="P13" s="83"/>
      <c r="Q13" s="83"/>
    </row>
    <row r="14" spans="1:17" ht="15.75" thickBot="1">
      <c r="A14" s="5">
        <v>13</v>
      </c>
      <c r="B14" s="6" t="s">
        <v>18</v>
      </c>
      <c r="C14" s="5">
        <v>7</v>
      </c>
      <c r="D14" s="5">
        <v>6</v>
      </c>
      <c r="E14" s="5"/>
      <c r="F14" s="85" t="s">
        <v>18</v>
      </c>
      <c r="G14" s="84">
        <v>0</v>
      </c>
      <c r="H14" s="84">
        <v>1</v>
      </c>
      <c r="I14" s="84"/>
      <c r="J14" s="85" t="s">
        <v>55</v>
      </c>
      <c r="K14" s="84">
        <v>3</v>
      </c>
      <c r="L14" s="84">
        <v>4</v>
      </c>
      <c r="M14" s="84"/>
      <c r="N14" s="88"/>
      <c r="O14" s="83"/>
      <c r="P14" s="83"/>
      <c r="Q14" s="83"/>
    </row>
    <row r="15" spans="1:17" ht="15.75" thickBot="1">
      <c r="A15" s="4">
        <v>14</v>
      </c>
      <c r="B15" s="2" t="s">
        <v>17</v>
      </c>
      <c r="C15" s="4">
        <v>5</v>
      </c>
      <c r="D15" s="4">
        <v>1</v>
      </c>
      <c r="E15" s="4"/>
      <c r="F15" s="85"/>
      <c r="G15" s="85"/>
      <c r="H15" s="85"/>
      <c r="I15" s="85"/>
      <c r="J15" s="85"/>
      <c r="K15" s="85"/>
      <c r="L15" s="85"/>
      <c r="M15" s="85"/>
      <c r="N15" s="88"/>
      <c r="O15" s="83"/>
      <c r="P15" s="83"/>
      <c r="Q15" s="83"/>
    </row>
    <row r="16" spans="1:17" ht="15.75" thickBot="1">
      <c r="A16" s="1">
        <v>15</v>
      </c>
      <c r="B16" s="82" t="s">
        <v>4</v>
      </c>
      <c r="C16" s="1"/>
      <c r="D16" s="1"/>
      <c r="E16" s="1"/>
      <c r="F16" s="86" t="s">
        <v>55</v>
      </c>
      <c r="G16" s="87">
        <v>6</v>
      </c>
      <c r="H16" s="87">
        <v>6</v>
      </c>
      <c r="I16" s="87"/>
      <c r="J16" s="85"/>
      <c r="K16" s="85"/>
      <c r="L16" s="85"/>
      <c r="M16" s="85"/>
      <c r="N16" s="88"/>
      <c r="O16" s="83"/>
      <c r="P16" s="83"/>
      <c r="Q16" s="83"/>
    </row>
    <row r="17" spans="1:17" ht="15.75" thickBot="1">
      <c r="A17" s="4">
        <v>16</v>
      </c>
      <c r="B17" s="3" t="s">
        <v>55</v>
      </c>
      <c r="C17" s="4"/>
      <c r="D17" s="4"/>
      <c r="E17" s="4"/>
      <c r="F17" s="86"/>
      <c r="G17" s="86"/>
      <c r="H17" s="86"/>
      <c r="I17" s="86"/>
      <c r="J17" s="86"/>
      <c r="K17" s="86"/>
      <c r="L17" s="86"/>
      <c r="M17" s="86"/>
      <c r="N17" s="88"/>
      <c r="O17" s="83"/>
      <c r="P17" s="83"/>
      <c r="Q17" s="83"/>
    </row>
    <row r="20" spans="1:10" ht="12.75">
      <c r="A20" s="80"/>
      <c r="B20" s="80"/>
      <c r="C20" s="80"/>
      <c r="D20" s="80"/>
      <c r="E20" s="80"/>
      <c r="F20" s="80"/>
      <c r="G20" s="80"/>
      <c r="H20" s="80"/>
      <c r="I20" s="80"/>
      <c r="J20" s="80"/>
    </row>
    <row r="21" spans="1:10" ht="18">
      <c r="A21" s="80"/>
      <c r="B21" s="81"/>
      <c r="C21" s="80"/>
      <c r="D21" s="80"/>
      <c r="E21" s="80"/>
      <c r="F21" s="81"/>
      <c r="G21" s="80"/>
      <c r="H21" s="80"/>
      <c r="I21" s="80"/>
      <c r="J21" s="81"/>
    </row>
    <row r="23" spans="2:10" ht="18">
      <c r="B23" s="7"/>
      <c r="F23" s="7"/>
      <c r="J23" s="7"/>
    </row>
    <row r="24" spans="2:10" ht="18">
      <c r="B24" s="7"/>
      <c r="F24" s="7"/>
      <c r="J24" s="7"/>
    </row>
    <row r="25" ht="18">
      <c r="B25" s="8"/>
    </row>
  </sheetData>
  <mergeCells count="56">
    <mergeCell ref="F2:F3"/>
    <mergeCell ref="G2:G3"/>
    <mergeCell ref="H2:H3"/>
    <mergeCell ref="I2:I3"/>
    <mergeCell ref="J2:J5"/>
    <mergeCell ref="F4:F5"/>
    <mergeCell ref="I6:I7"/>
    <mergeCell ref="J6:J9"/>
    <mergeCell ref="Q2:Q9"/>
    <mergeCell ref="L6:L9"/>
    <mergeCell ref="M6:M9"/>
    <mergeCell ref="K2:K5"/>
    <mergeCell ref="O2:O9"/>
    <mergeCell ref="P2:P9"/>
    <mergeCell ref="K6:K9"/>
    <mergeCell ref="F8:F9"/>
    <mergeCell ref="G8:G9"/>
    <mergeCell ref="H8:H9"/>
    <mergeCell ref="I8:I9"/>
    <mergeCell ref="F6:F7"/>
    <mergeCell ref="G6:G7"/>
    <mergeCell ref="H6:H7"/>
    <mergeCell ref="G4:G5"/>
    <mergeCell ref="H4:H5"/>
    <mergeCell ref="I4:I5"/>
    <mergeCell ref="L2:L5"/>
    <mergeCell ref="M2:M5"/>
    <mergeCell ref="N2:N9"/>
    <mergeCell ref="F10:F11"/>
    <mergeCell ref="G10:G11"/>
    <mergeCell ref="H10:H11"/>
    <mergeCell ref="I10:I11"/>
    <mergeCell ref="J10:J13"/>
    <mergeCell ref="F12:F13"/>
    <mergeCell ref="I14:I15"/>
    <mergeCell ref="J14:J17"/>
    <mergeCell ref="Q10:Q17"/>
    <mergeCell ref="L14:L17"/>
    <mergeCell ref="M14:M17"/>
    <mergeCell ref="K10:K13"/>
    <mergeCell ref="O10:O17"/>
    <mergeCell ref="P10:P17"/>
    <mergeCell ref="K14:K17"/>
    <mergeCell ref="F16:F17"/>
    <mergeCell ref="G16:G17"/>
    <mergeCell ref="H16:H17"/>
    <mergeCell ref="I16:I17"/>
    <mergeCell ref="F14:F15"/>
    <mergeCell ref="G14:G15"/>
    <mergeCell ref="H14:H15"/>
    <mergeCell ref="G12:G13"/>
    <mergeCell ref="H12:H13"/>
    <mergeCell ref="I12:I13"/>
    <mergeCell ref="L10:L13"/>
    <mergeCell ref="M10:M13"/>
    <mergeCell ref="N10:N17"/>
  </mergeCells>
  <printOptions gridLines="1"/>
  <pageMargins left="0.1968503937007874" right="0" top="0.9448818897637796" bottom="0.984251968503937" header="0.5118110236220472" footer="0.5118110236220472"/>
  <pageSetup horizontalDpi="300" verticalDpi="300" orientation="landscape" paperSize="9" r:id="rId1"/>
  <headerFooter alignWithMargins="0">
    <oddHeader>&amp;L&amp;"Times New Roman,Fett"&amp;20Clubmeisterschaften 2011&amp;C&amp;"Arial,Fett"&amp;20Einzel Damen 40&amp;R&amp;"Times New Roman,Fett"&amp;20A-Runde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showGridLines="0" workbookViewId="0" topLeftCell="A1">
      <selection activeCell="B6" sqref="B6"/>
    </sheetView>
  </sheetViews>
  <sheetFormatPr defaultColWidth="11.421875" defaultRowHeight="12.75"/>
  <cols>
    <col min="1" max="1" width="11.421875" style="99" customWidth="1"/>
    <col min="2" max="3" width="15.00390625" style="99" bestFit="1" customWidth="1"/>
    <col min="4" max="9" width="4.7109375" style="99" customWidth="1"/>
    <col min="10" max="15" width="2.00390625" style="99" customWidth="1"/>
    <col min="16" max="21" width="4.7109375" style="99" customWidth="1"/>
    <col min="22" max="257" width="11.421875" style="99" customWidth="1"/>
    <col min="258" max="259" width="15.00390625" style="99" bestFit="1" customWidth="1"/>
    <col min="260" max="265" width="4.7109375" style="99" customWidth="1"/>
    <col min="266" max="271" width="2.00390625" style="99" customWidth="1"/>
    <col min="272" max="277" width="4.7109375" style="99" customWidth="1"/>
    <col min="278" max="513" width="11.421875" style="99" customWidth="1"/>
    <col min="514" max="515" width="15.00390625" style="99" bestFit="1" customWidth="1"/>
    <col min="516" max="521" width="4.7109375" style="99" customWidth="1"/>
    <col min="522" max="527" width="2.00390625" style="99" customWidth="1"/>
    <col min="528" max="533" width="4.7109375" style="99" customWidth="1"/>
    <col min="534" max="769" width="11.421875" style="99" customWidth="1"/>
    <col min="770" max="771" width="15.00390625" style="99" bestFit="1" customWidth="1"/>
    <col min="772" max="777" width="4.7109375" style="99" customWidth="1"/>
    <col min="778" max="783" width="2.00390625" style="99" customWidth="1"/>
    <col min="784" max="789" width="4.7109375" style="99" customWidth="1"/>
    <col min="790" max="1025" width="11.421875" style="99" customWidth="1"/>
    <col min="1026" max="1027" width="15.00390625" style="99" bestFit="1" customWidth="1"/>
    <col min="1028" max="1033" width="4.7109375" style="99" customWidth="1"/>
    <col min="1034" max="1039" width="2.00390625" style="99" customWidth="1"/>
    <col min="1040" max="1045" width="4.7109375" style="99" customWidth="1"/>
    <col min="1046" max="1281" width="11.421875" style="99" customWidth="1"/>
    <col min="1282" max="1283" width="15.00390625" style="99" bestFit="1" customWidth="1"/>
    <col min="1284" max="1289" width="4.7109375" style="99" customWidth="1"/>
    <col min="1290" max="1295" width="2.00390625" style="99" customWidth="1"/>
    <col min="1296" max="1301" width="4.7109375" style="99" customWidth="1"/>
    <col min="1302" max="1537" width="11.421875" style="99" customWidth="1"/>
    <col min="1538" max="1539" width="15.00390625" style="99" bestFit="1" customWidth="1"/>
    <col min="1540" max="1545" width="4.7109375" style="99" customWidth="1"/>
    <col min="1546" max="1551" width="2.00390625" style="99" customWidth="1"/>
    <col min="1552" max="1557" width="4.7109375" style="99" customWidth="1"/>
    <col min="1558" max="1793" width="11.421875" style="99" customWidth="1"/>
    <col min="1794" max="1795" width="15.00390625" style="99" bestFit="1" customWidth="1"/>
    <col min="1796" max="1801" width="4.7109375" style="99" customWidth="1"/>
    <col min="1802" max="1807" width="2.00390625" style="99" customWidth="1"/>
    <col min="1808" max="1813" width="4.7109375" style="99" customWidth="1"/>
    <col min="1814" max="2049" width="11.421875" style="99" customWidth="1"/>
    <col min="2050" max="2051" width="15.00390625" style="99" bestFit="1" customWidth="1"/>
    <col min="2052" max="2057" width="4.7109375" style="99" customWidth="1"/>
    <col min="2058" max="2063" width="2.00390625" style="99" customWidth="1"/>
    <col min="2064" max="2069" width="4.7109375" style="99" customWidth="1"/>
    <col min="2070" max="2305" width="11.421875" style="99" customWidth="1"/>
    <col min="2306" max="2307" width="15.00390625" style="99" bestFit="1" customWidth="1"/>
    <col min="2308" max="2313" width="4.7109375" style="99" customWidth="1"/>
    <col min="2314" max="2319" width="2.00390625" style="99" customWidth="1"/>
    <col min="2320" max="2325" width="4.7109375" style="99" customWidth="1"/>
    <col min="2326" max="2561" width="11.421875" style="99" customWidth="1"/>
    <col min="2562" max="2563" width="15.00390625" style="99" bestFit="1" customWidth="1"/>
    <col min="2564" max="2569" width="4.7109375" style="99" customWidth="1"/>
    <col min="2570" max="2575" width="2.00390625" style="99" customWidth="1"/>
    <col min="2576" max="2581" width="4.7109375" style="99" customWidth="1"/>
    <col min="2582" max="2817" width="11.421875" style="99" customWidth="1"/>
    <col min="2818" max="2819" width="15.00390625" style="99" bestFit="1" customWidth="1"/>
    <col min="2820" max="2825" width="4.7109375" style="99" customWidth="1"/>
    <col min="2826" max="2831" width="2.00390625" style="99" customWidth="1"/>
    <col min="2832" max="2837" width="4.7109375" style="99" customWidth="1"/>
    <col min="2838" max="3073" width="11.421875" style="99" customWidth="1"/>
    <col min="3074" max="3075" width="15.00390625" style="99" bestFit="1" customWidth="1"/>
    <col min="3076" max="3081" width="4.7109375" style="99" customWidth="1"/>
    <col min="3082" max="3087" width="2.00390625" style="99" customWidth="1"/>
    <col min="3088" max="3093" width="4.7109375" style="99" customWidth="1"/>
    <col min="3094" max="3329" width="11.421875" style="99" customWidth="1"/>
    <col min="3330" max="3331" width="15.00390625" style="99" bestFit="1" customWidth="1"/>
    <col min="3332" max="3337" width="4.7109375" style="99" customWidth="1"/>
    <col min="3338" max="3343" width="2.00390625" style="99" customWidth="1"/>
    <col min="3344" max="3349" width="4.7109375" style="99" customWidth="1"/>
    <col min="3350" max="3585" width="11.421875" style="99" customWidth="1"/>
    <col min="3586" max="3587" width="15.00390625" style="99" bestFit="1" customWidth="1"/>
    <col min="3588" max="3593" width="4.7109375" style="99" customWidth="1"/>
    <col min="3594" max="3599" width="2.00390625" style="99" customWidth="1"/>
    <col min="3600" max="3605" width="4.7109375" style="99" customWidth="1"/>
    <col min="3606" max="3841" width="11.421875" style="99" customWidth="1"/>
    <col min="3842" max="3843" width="15.00390625" style="99" bestFit="1" customWidth="1"/>
    <col min="3844" max="3849" width="4.7109375" style="99" customWidth="1"/>
    <col min="3850" max="3855" width="2.00390625" style="99" customWidth="1"/>
    <col min="3856" max="3861" width="4.7109375" style="99" customWidth="1"/>
    <col min="3862" max="4097" width="11.421875" style="99" customWidth="1"/>
    <col min="4098" max="4099" width="15.00390625" style="99" bestFit="1" customWidth="1"/>
    <col min="4100" max="4105" width="4.7109375" style="99" customWidth="1"/>
    <col min="4106" max="4111" width="2.00390625" style="99" customWidth="1"/>
    <col min="4112" max="4117" width="4.7109375" style="99" customWidth="1"/>
    <col min="4118" max="4353" width="11.421875" style="99" customWidth="1"/>
    <col min="4354" max="4355" width="15.00390625" style="99" bestFit="1" customWidth="1"/>
    <col min="4356" max="4361" width="4.7109375" style="99" customWidth="1"/>
    <col min="4362" max="4367" width="2.00390625" style="99" customWidth="1"/>
    <col min="4368" max="4373" width="4.7109375" style="99" customWidth="1"/>
    <col min="4374" max="4609" width="11.421875" style="99" customWidth="1"/>
    <col min="4610" max="4611" width="15.00390625" style="99" bestFit="1" customWidth="1"/>
    <col min="4612" max="4617" width="4.7109375" style="99" customWidth="1"/>
    <col min="4618" max="4623" width="2.00390625" style="99" customWidth="1"/>
    <col min="4624" max="4629" width="4.7109375" style="99" customWidth="1"/>
    <col min="4630" max="4865" width="11.421875" style="99" customWidth="1"/>
    <col min="4866" max="4867" width="15.00390625" style="99" bestFit="1" customWidth="1"/>
    <col min="4868" max="4873" width="4.7109375" style="99" customWidth="1"/>
    <col min="4874" max="4879" width="2.00390625" style="99" customWidth="1"/>
    <col min="4880" max="4885" width="4.7109375" style="99" customWidth="1"/>
    <col min="4886" max="5121" width="11.421875" style="99" customWidth="1"/>
    <col min="5122" max="5123" width="15.00390625" style="99" bestFit="1" customWidth="1"/>
    <col min="5124" max="5129" width="4.7109375" style="99" customWidth="1"/>
    <col min="5130" max="5135" width="2.00390625" style="99" customWidth="1"/>
    <col min="5136" max="5141" width="4.7109375" style="99" customWidth="1"/>
    <col min="5142" max="5377" width="11.421875" style="99" customWidth="1"/>
    <col min="5378" max="5379" width="15.00390625" style="99" bestFit="1" customWidth="1"/>
    <col min="5380" max="5385" width="4.7109375" style="99" customWidth="1"/>
    <col min="5386" max="5391" width="2.00390625" style="99" customWidth="1"/>
    <col min="5392" max="5397" width="4.7109375" style="99" customWidth="1"/>
    <col min="5398" max="5633" width="11.421875" style="99" customWidth="1"/>
    <col min="5634" max="5635" width="15.00390625" style="99" bestFit="1" customWidth="1"/>
    <col min="5636" max="5641" width="4.7109375" style="99" customWidth="1"/>
    <col min="5642" max="5647" width="2.00390625" style="99" customWidth="1"/>
    <col min="5648" max="5653" width="4.7109375" style="99" customWidth="1"/>
    <col min="5654" max="5889" width="11.421875" style="99" customWidth="1"/>
    <col min="5890" max="5891" width="15.00390625" style="99" bestFit="1" customWidth="1"/>
    <col min="5892" max="5897" width="4.7109375" style="99" customWidth="1"/>
    <col min="5898" max="5903" width="2.00390625" style="99" customWidth="1"/>
    <col min="5904" max="5909" width="4.7109375" style="99" customWidth="1"/>
    <col min="5910" max="6145" width="11.421875" style="99" customWidth="1"/>
    <col min="6146" max="6147" width="15.00390625" style="99" bestFit="1" customWidth="1"/>
    <col min="6148" max="6153" width="4.7109375" style="99" customWidth="1"/>
    <col min="6154" max="6159" width="2.00390625" style="99" customWidth="1"/>
    <col min="6160" max="6165" width="4.7109375" style="99" customWidth="1"/>
    <col min="6166" max="6401" width="11.421875" style="99" customWidth="1"/>
    <col min="6402" max="6403" width="15.00390625" style="99" bestFit="1" customWidth="1"/>
    <col min="6404" max="6409" width="4.7109375" style="99" customWidth="1"/>
    <col min="6410" max="6415" width="2.00390625" style="99" customWidth="1"/>
    <col min="6416" max="6421" width="4.7109375" style="99" customWidth="1"/>
    <col min="6422" max="6657" width="11.421875" style="99" customWidth="1"/>
    <col min="6658" max="6659" width="15.00390625" style="99" bestFit="1" customWidth="1"/>
    <col min="6660" max="6665" width="4.7109375" style="99" customWidth="1"/>
    <col min="6666" max="6671" width="2.00390625" style="99" customWidth="1"/>
    <col min="6672" max="6677" width="4.7109375" style="99" customWidth="1"/>
    <col min="6678" max="6913" width="11.421875" style="99" customWidth="1"/>
    <col min="6914" max="6915" width="15.00390625" style="99" bestFit="1" customWidth="1"/>
    <col min="6916" max="6921" width="4.7109375" style="99" customWidth="1"/>
    <col min="6922" max="6927" width="2.00390625" style="99" customWidth="1"/>
    <col min="6928" max="6933" width="4.7109375" style="99" customWidth="1"/>
    <col min="6934" max="7169" width="11.421875" style="99" customWidth="1"/>
    <col min="7170" max="7171" width="15.00390625" style="99" bestFit="1" customWidth="1"/>
    <col min="7172" max="7177" width="4.7109375" style="99" customWidth="1"/>
    <col min="7178" max="7183" width="2.00390625" style="99" customWidth="1"/>
    <col min="7184" max="7189" width="4.7109375" style="99" customWidth="1"/>
    <col min="7190" max="7425" width="11.421875" style="99" customWidth="1"/>
    <col min="7426" max="7427" width="15.00390625" style="99" bestFit="1" customWidth="1"/>
    <col min="7428" max="7433" width="4.7109375" style="99" customWidth="1"/>
    <col min="7434" max="7439" width="2.00390625" style="99" customWidth="1"/>
    <col min="7440" max="7445" width="4.7109375" style="99" customWidth="1"/>
    <col min="7446" max="7681" width="11.421875" style="99" customWidth="1"/>
    <col min="7682" max="7683" width="15.00390625" style="99" bestFit="1" customWidth="1"/>
    <col min="7684" max="7689" width="4.7109375" style="99" customWidth="1"/>
    <col min="7690" max="7695" width="2.00390625" style="99" customWidth="1"/>
    <col min="7696" max="7701" width="4.7109375" style="99" customWidth="1"/>
    <col min="7702" max="7937" width="11.421875" style="99" customWidth="1"/>
    <col min="7938" max="7939" width="15.00390625" style="99" bestFit="1" customWidth="1"/>
    <col min="7940" max="7945" width="4.7109375" style="99" customWidth="1"/>
    <col min="7946" max="7951" width="2.00390625" style="99" customWidth="1"/>
    <col min="7952" max="7957" width="4.7109375" style="99" customWidth="1"/>
    <col min="7958" max="8193" width="11.421875" style="99" customWidth="1"/>
    <col min="8194" max="8195" width="15.00390625" style="99" bestFit="1" customWidth="1"/>
    <col min="8196" max="8201" width="4.7109375" style="99" customWidth="1"/>
    <col min="8202" max="8207" width="2.00390625" style="99" customWidth="1"/>
    <col min="8208" max="8213" width="4.7109375" style="99" customWidth="1"/>
    <col min="8214" max="8449" width="11.421875" style="99" customWidth="1"/>
    <col min="8450" max="8451" width="15.00390625" style="99" bestFit="1" customWidth="1"/>
    <col min="8452" max="8457" width="4.7109375" style="99" customWidth="1"/>
    <col min="8458" max="8463" width="2.00390625" style="99" customWidth="1"/>
    <col min="8464" max="8469" width="4.7109375" style="99" customWidth="1"/>
    <col min="8470" max="8705" width="11.421875" style="99" customWidth="1"/>
    <col min="8706" max="8707" width="15.00390625" style="99" bestFit="1" customWidth="1"/>
    <col min="8708" max="8713" width="4.7109375" style="99" customWidth="1"/>
    <col min="8714" max="8719" width="2.00390625" style="99" customWidth="1"/>
    <col min="8720" max="8725" width="4.7109375" style="99" customWidth="1"/>
    <col min="8726" max="8961" width="11.421875" style="99" customWidth="1"/>
    <col min="8962" max="8963" width="15.00390625" style="99" bestFit="1" customWidth="1"/>
    <col min="8964" max="8969" width="4.7109375" style="99" customWidth="1"/>
    <col min="8970" max="8975" width="2.00390625" style="99" customWidth="1"/>
    <col min="8976" max="8981" width="4.7109375" style="99" customWidth="1"/>
    <col min="8982" max="9217" width="11.421875" style="99" customWidth="1"/>
    <col min="9218" max="9219" width="15.00390625" style="99" bestFit="1" customWidth="1"/>
    <col min="9220" max="9225" width="4.7109375" style="99" customWidth="1"/>
    <col min="9226" max="9231" width="2.00390625" style="99" customWidth="1"/>
    <col min="9232" max="9237" width="4.7109375" style="99" customWidth="1"/>
    <col min="9238" max="9473" width="11.421875" style="99" customWidth="1"/>
    <col min="9474" max="9475" width="15.00390625" style="99" bestFit="1" customWidth="1"/>
    <col min="9476" max="9481" width="4.7109375" style="99" customWidth="1"/>
    <col min="9482" max="9487" width="2.00390625" style="99" customWidth="1"/>
    <col min="9488" max="9493" width="4.7109375" style="99" customWidth="1"/>
    <col min="9494" max="9729" width="11.421875" style="99" customWidth="1"/>
    <col min="9730" max="9731" width="15.00390625" style="99" bestFit="1" customWidth="1"/>
    <col min="9732" max="9737" width="4.7109375" style="99" customWidth="1"/>
    <col min="9738" max="9743" width="2.00390625" style="99" customWidth="1"/>
    <col min="9744" max="9749" width="4.7109375" style="99" customWidth="1"/>
    <col min="9750" max="9985" width="11.421875" style="99" customWidth="1"/>
    <col min="9986" max="9987" width="15.00390625" style="99" bestFit="1" customWidth="1"/>
    <col min="9988" max="9993" width="4.7109375" style="99" customWidth="1"/>
    <col min="9994" max="9999" width="2.00390625" style="99" customWidth="1"/>
    <col min="10000" max="10005" width="4.7109375" style="99" customWidth="1"/>
    <col min="10006" max="10241" width="11.421875" style="99" customWidth="1"/>
    <col min="10242" max="10243" width="15.00390625" style="99" bestFit="1" customWidth="1"/>
    <col min="10244" max="10249" width="4.7109375" style="99" customWidth="1"/>
    <col min="10250" max="10255" width="2.00390625" style="99" customWidth="1"/>
    <col min="10256" max="10261" width="4.7109375" style="99" customWidth="1"/>
    <col min="10262" max="10497" width="11.421875" style="99" customWidth="1"/>
    <col min="10498" max="10499" width="15.00390625" style="99" bestFit="1" customWidth="1"/>
    <col min="10500" max="10505" width="4.7109375" style="99" customWidth="1"/>
    <col min="10506" max="10511" width="2.00390625" style="99" customWidth="1"/>
    <col min="10512" max="10517" width="4.7109375" style="99" customWidth="1"/>
    <col min="10518" max="10753" width="11.421875" style="99" customWidth="1"/>
    <col min="10754" max="10755" width="15.00390625" style="99" bestFit="1" customWidth="1"/>
    <col min="10756" max="10761" width="4.7109375" style="99" customWidth="1"/>
    <col min="10762" max="10767" width="2.00390625" style="99" customWidth="1"/>
    <col min="10768" max="10773" width="4.7109375" style="99" customWidth="1"/>
    <col min="10774" max="11009" width="11.421875" style="99" customWidth="1"/>
    <col min="11010" max="11011" width="15.00390625" style="99" bestFit="1" customWidth="1"/>
    <col min="11012" max="11017" width="4.7109375" style="99" customWidth="1"/>
    <col min="11018" max="11023" width="2.00390625" style="99" customWidth="1"/>
    <col min="11024" max="11029" width="4.7109375" style="99" customWidth="1"/>
    <col min="11030" max="11265" width="11.421875" style="99" customWidth="1"/>
    <col min="11266" max="11267" width="15.00390625" style="99" bestFit="1" customWidth="1"/>
    <col min="11268" max="11273" width="4.7109375" style="99" customWidth="1"/>
    <col min="11274" max="11279" width="2.00390625" style="99" customWidth="1"/>
    <col min="11280" max="11285" width="4.7109375" style="99" customWidth="1"/>
    <col min="11286" max="11521" width="11.421875" style="99" customWidth="1"/>
    <col min="11522" max="11523" width="15.00390625" style="99" bestFit="1" customWidth="1"/>
    <col min="11524" max="11529" width="4.7109375" style="99" customWidth="1"/>
    <col min="11530" max="11535" width="2.00390625" style="99" customWidth="1"/>
    <col min="11536" max="11541" width="4.7109375" style="99" customWidth="1"/>
    <col min="11542" max="11777" width="11.421875" style="99" customWidth="1"/>
    <col min="11778" max="11779" width="15.00390625" style="99" bestFit="1" customWidth="1"/>
    <col min="11780" max="11785" width="4.7109375" style="99" customWidth="1"/>
    <col min="11786" max="11791" width="2.00390625" style="99" customWidth="1"/>
    <col min="11792" max="11797" width="4.7109375" style="99" customWidth="1"/>
    <col min="11798" max="12033" width="11.421875" style="99" customWidth="1"/>
    <col min="12034" max="12035" width="15.00390625" style="99" bestFit="1" customWidth="1"/>
    <col min="12036" max="12041" width="4.7109375" style="99" customWidth="1"/>
    <col min="12042" max="12047" width="2.00390625" style="99" customWidth="1"/>
    <col min="12048" max="12053" width="4.7109375" style="99" customWidth="1"/>
    <col min="12054" max="12289" width="11.421875" style="99" customWidth="1"/>
    <col min="12290" max="12291" width="15.00390625" style="99" bestFit="1" customWidth="1"/>
    <col min="12292" max="12297" width="4.7109375" style="99" customWidth="1"/>
    <col min="12298" max="12303" width="2.00390625" style="99" customWidth="1"/>
    <col min="12304" max="12309" width="4.7109375" style="99" customWidth="1"/>
    <col min="12310" max="12545" width="11.421875" style="99" customWidth="1"/>
    <col min="12546" max="12547" width="15.00390625" style="99" bestFit="1" customWidth="1"/>
    <col min="12548" max="12553" width="4.7109375" style="99" customWidth="1"/>
    <col min="12554" max="12559" width="2.00390625" style="99" customWidth="1"/>
    <col min="12560" max="12565" width="4.7109375" style="99" customWidth="1"/>
    <col min="12566" max="12801" width="11.421875" style="99" customWidth="1"/>
    <col min="12802" max="12803" width="15.00390625" style="99" bestFit="1" customWidth="1"/>
    <col min="12804" max="12809" width="4.7109375" style="99" customWidth="1"/>
    <col min="12810" max="12815" width="2.00390625" style="99" customWidth="1"/>
    <col min="12816" max="12821" width="4.7109375" style="99" customWidth="1"/>
    <col min="12822" max="13057" width="11.421875" style="99" customWidth="1"/>
    <col min="13058" max="13059" width="15.00390625" style="99" bestFit="1" customWidth="1"/>
    <col min="13060" max="13065" width="4.7109375" style="99" customWidth="1"/>
    <col min="13066" max="13071" width="2.00390625" style="99" customWidth="1"/>
    <col min="13072" max="13077" width="4.7109375" style="99" customWidth="1"/>
    <col min="13078" max="13313" width="11.421875" style="99" customWidth="1"/>
    <col min="13314" max="13315" width="15.00390625" style="99" bestFit="1" customWidth="1"/>
    <col min="13316" max="13321" width="4.7109375" style="99" customWidth="1"/>
    <col min="13322" max="13327" width="2.00390625" style="99" customWidth="1"/>
    <col min="13328" max="13333" width="4.7109375" style="99" customWidth="1"/>
    <col min="13334" max="13569" width="11.421875" style="99" customWidth="1"/>
    <col min="13570" max="13571" width="15.00390625" style="99" bestFit="1" customWidth="1"/>
    <col min="13572" max="13577" width="4.7109375" style="99" customWidth="1"/>
    <col min="13578" max="13583" width="2.00390625" style="99" customWidth="1"/>
    <col min="13584" max="13589" width="4.7109375" style="99" customWidth="1"/>
    <col min="13590" max="13825" width="11.421875" style="99" customWidth="1"/>
    <col min="13826" max="13827" width="15.00390625" style="99" bestFit="1" customWidth="1"/>
    <col min="13828" max="13833" width="4.7109375" style="99" customWidth="1"/>
    <col min="13834" max="13839" width="2.00390625" style="99" customWidth="1"/>
    <col min="13840" max="13845" width="4.7109375" style="99" customWidth="1"/>
    <col min="13846" max="14081" width="11.421875" style="99" customWidth="1"/>
    <col min="14082" max="14083" width="15.00390625" style="99" bestFit="1" customWidth="1"/>
    <col min="14084" max="14089" width="4.7109375" style="99" customWidth="1"/>
    <col min="14090" max="14095" width="2.00390625" style="99" customWidth="1"/>
    <col min="14096" max="14101" width="4.7109375" style="99" customWidth="1"/>
    <col min="14102" max="14337" width="11.421875" style="99" customWidth="1"/>
    <col min="14338" max="14339" width="15.00390625" style="99" bestFit="1" customWidth="1"/>
    <col min="14340" max="14345" width="4.7109375" style="99" customWidth="1"/>
    <col min="14346" max="14351" width="2.00390625" style="99" customWidth="1"/>
    <col min="14352" max="14357" width="4.7109375" style="99" customWidth="1"/>
    <col min="14358" max="14593" width="11.421875" style="99" customWidth="1"/>
    <col min="14594" max="14595" width="15.00390625" style="99" bestFit="1" customWidth="1"/>
    <col min="14596" max="14601" width="4.7109375" style="99" customWidth="1"/>
    <col min="14602" max="14607" width="2.00390625" style="99" customWidth="1"/>
    <col min="14608" max="14613" width="4.7109375" style="99" customWidth="1"/>
    <col min="14614" max="14849" width="11.421875" style="99" customWidth="1"/>
    <col min="14850" max="14851" width="15.00390625" style="99" bestFit="1" customWidth="1"/>
    <col min="14852" max="14857" width="4.7109375" style="99" customWidth="1"/>
    <col min="14858" max="14863" width="2.00390625" style="99" customWidth="1"/>
    <col min="14864" max="14869" width="4.7109375" style="99" customWidth="1"/>
    <col min="14870" max="15105" width="11.421875" style="99" customWidth="1"/>
    <col min="15106" max="15107" width="15.00390625" style="99" bestFit="1" customWidth="1"/>
    <col min="15108" max="15113" width="4.7109375" style="99" customWidth="1"/>
    <col min="15114" max="15119" width="2.00390625" style="99" customWidth="1"/>
    <col min="15120" max="15125" width="4.7109375" style="99" customWidth="1"/>
    <col min="15126" max="15361" width="11.421875" style="99" customWidth="1"/>
    <col min="15362" max="15363" width="15.00390625" style="99" bestFit="1" customWidth="1"/>
    <col min="15364" max="15369" width="4.7109375" style="99" customWidth="1"/>
    <col min="15370" max="15375" width="2.00390625" style="99" customWidth="1"/>
    <col min="15376" max="15381" width="4.7109375" style="99" customWidth="1"/>
    <col min="15382" max="15617" width="11.421875" style="99" customWidth="1"/>
    <col min="15618" max="15619" width="15.00390625" style="99" bestFit="1" customWidth="1"/>
    <col min="15620" max="15625" width="4.7109375" style="99" customWidth="1"/>
    <col min="15626" max="15631" width="2.00390625" style="99" customWidth="1"/>
    <col min="15632" max="15637" width="4.7109375" style="99" customWidth="1"/>
    <col min="15638" max="15873" width="11.421875" style="99" customWidth="1"/>
    <col min="15874" max="15875" width="15.00390625" style="99" bestFit="1" customWidth="1"/>
    <col min="15876" max="15881" width="4.7109375" style="99" customWidth="1"/>
    <col min="15882" max="15887" width="2.00390625" style="99" customWidth="1"/>
    <col min="15888" max="15893" width="4.7109375" style="99" customWidth="1"/>
    <col min="15894" max="16129" width="11.421875" style="99" customWidth="1"/>
    <col min="16130" max="16131" width="15.00390625" style="99" bestFit="1" customWidth="1"/>
    <col min="16132" max="16137" width="4.7109375" style="99" customWidth="1"/>
    <col min="16138" max="16143" width="2.00390625" style="99" customWidth="1"/>
    <col min="16144" max="16149" width="4.7109375" style="99" customWidth="1"/>
    <col min="16150" max="16384" width="11.421875" style="99" customWidth="1"/>
  </cols>
  <sheetData>
    <row r="1" spans="1:3" ht="12.75">
      <c r="A1" s="97">
        <v>1</v>
      </c>
      <c r="B1" s="98" t="s">
        <v>84</v>
      </c>
      <c r="C1" s="104"/>
    </row>
    <row r="2" spans="1:3" ht="12.75">
      <c r="A2" s="97">
        <v>2</v>
      </c>
      <c r="B2" s="100" t="s">
        <v>85</v>
      </c>
      <c r="C2" s="104"/>
    </row>
    <row r="3" spans="1:3" ht="12.75">
      <c r="A3" s="97">
        <v>3</v>
      </c>
      <c r="B3" s="102" t="s">
        <v>86</v>
      </c>
      <c r="C3" s="104"/>
    </row>
    <row r="4" spans="1:3" ht="12.75">
      <c r="A4" s="97">
        <v>4</v>
      </c>
      <c r="B4" s="103" t="s">
        <v>87</v>
      </c>
      <c r="C4" s="104"/>
    </row>
    <row r="5" spans="1:3" ht="12.75">
      <c r="A5" s="97">
        <v>5</v>
      </c>
      <c r="B5" s="104" t="s">
        <v>88</v>
      </c>
      <c r="C5" s="104"/>
    </row>
    <row r="6" spans="1:21" ht="12.75">
      <c r="A6" s="97"/>
      <c r="B6" s="104"/>
      <c r="C6" s="104"/>
      <c r="D6" s="105" t="s">
        <v>42</v>
      </c>
      <c r="E6" s="106"/>
      <c r="F6" s="105" t="s">
        <v>41</v>
      </c>
      <c r="G6" s="106"/>
      <c r="H6" s="107" t="s">
        <v>40</v>
      </c>
      <c r="I6" s="106"/>
      <c r="P6" s="108" t="s">
        <v>68</v>
      </c>
      <c r="Q6" s="108"/>
      <c r="R6" s="108" t="s">
        <v>69</v>
      </c>
      <c r="S6" s="108"/>
      <c r="T6" s="108" t="s">
        <v>70</v>
      </c>
      <c r="U6" s="108"/>
    </row>
    <row r="7" spans="1:21" ht="12.75">
      <c r="A7" s="97">
        <v>1</v>
      </c>
      <c r="B7" s="109" t="str">
        <f>B1</f>
        <v>A. Waack</v>
      </c>
      <c r="C7" s="110" t="str">
        <f>B2</f>
        <v>L. Waack</v>
      </c>
      <c r="D7" s="111">
        <v>7</v>
      </c>
      <c r="E7" s="111">
        <v>6</v>
      </c>
      <c r="F7" s="111">
        <v>6</v>
      </c>
      <c r="G7" s="111">
        <v>1</v>
      </c>
      <c r="H7" s="111"/>
      <c r="I7" s="111"/>
      <c r="J7" s="99">
        <f aca="true" t="shared" si="0" ref="J7:J16">IF(D7&gt;E7,1,0)</f>
        <v>1</v>
      </c>
      <c r="K7" s="99">
        <f aca="true" t="shared" si="1" ref="K7:K16">IF(F7&gt;G7,1,0)</f>
        <v>1</v>
      </c>
      <c r="L7" s="99">
        <f aca="true" t="shared" si="2" ref="L7:L16">IF(H7&gt;I7,1,0)</f>
        <v>0</v>
      </c>
      <c r="M7" s="99">
        <f aca="true" t="shared" si="3" ref="M7:M16">IF(E7&gt;D7,1,0)</f>
        <v>0</v>
      </c>
      <c r="N7" s="99">
        <f aca="true" t="shared" si="4" ref="N7:N16">IF(G7&gt;F7,1,0)</f>
        <v>0</v>
      </c>
      <c r="O7" s="99">
        <f aca="true" t="shared" si="5" ref="O7:O16">IF(I7&gt;H7,1,0)</f>
        <v>0</v>
      </c>
      <c r="P7" s="111">
        <f aca="true" t="shared" si="6" ref="P7:P16">SUM(J7:L7)</f>
        <v>2</v>
      </c>
      <c r="Q7" s="111">
        <f aca="true" t="shared" si="7" ref="Q7:Q16">SUM(M7:O7)</f>
        <v>0</v>
      </c>
      <c r="R7" s="111">
        <f aca="true" t="shared" si="8" ref="R7:S16">SUM(D7,F7,H7)</f>
        <v>13</v>
      </c>
      <c r="S7" s="111">
        <f t="shared" si="8"/>
        <v>7</v>
      </c>
      <c r="T7" s="111">
        <f aca="true" t="shared" si="9" ref="T7:T16">IF(P7&gt;Q7,2,0)</f>
        <v>2</v>
      </c>
      <c r="U7" s="111">
        <f aca="true" t="shared" si="10" ref="U7:U16">IF(Q7&gt;P7,2,0)</f>
        <v>0</v>
      </c>
    </row>
    <row r="8" spans="1:21" ht="12.75">
      <c r="A8" s="97">
        <v>2</v>
      </c>
      <c r="B8" s="113" t="str">
        <f>B3</f>
        <v>N. Neumann</v>
      </c>
      <c r="C8" s="114" t="str">
        <f>B4</f>
        <v>L. Matthies</v>
      </c>
      <c r="D8" s="111">
        <v>6</v>
      </c>
      <c r="E8" s="111">
        <v>3</v>
      </c>
      <c r="F8" s="111">
        <v>6</v>
      </c>
      <c r="G8" s="111">
        <v>0</v>
      </c>
      <c r="H8" s="111"/>
      <c r="I8" s="111"/>
      <c r="J8" s="99">
        <f t="shared" si="0"/>
        <v>1</v>
      </c>
      <c r="K8" s="99">
        <f t="shared" si="1"/>
        <v>1</v>
      </c>
      <c r="L8" s="99">
        <f t="shared" si="2"/>
        <v>0</v>
      </c>
      <c r="M8" s="99">
        <f t="shared" si="3"/>
        <v>0</v>
      </c>
      <c r="N8" s="99">
        <f t="shared" si="4"/>
        <v>0</v>
      </c>
      <c r="O8" s="99">
        <f t="shared" si="5"/>
        <v>0</v>
      </c>
      <c r="P8" s="111">
        <f t="shared" si="6"/>
        <v>2</v>
      </c>
      <c r="Q8" s="111">
        <f t="shared" si="7"/>
        <v>0</v>
      </c>
      <c r="R8" s="111">
        <f t="shared" si="8"/>
        <v>12</v>
      </c>
      <c r="S8" s="111">
        <f t="shared" si="8"/>
        <v>3</v>
      </c>
      <c r="T8" s="111">
        <f t="shared" si="9"/>
        <v>2</v>
      </c>
      <c r="U8" s="111">
        <f t="shared" si="10"/>
        <v>0</v>
      </c>
    </row>
    <row r="9" spans="1:21" ht="12.75">
      <c r="A9" s="97">
        <v>3</v>
      </c>
      <c r="B9" s="115" t="str">
        <f>B5</f>
        <v>H. Willcox</v>
      </c>
      <c r="C9" s="109" t="str">
        <f>B1</f>
        <v>A. Waack</v>
      </c>
      <c r="D9" s="111">
        <v>0</v>
      </c>
      <c r="E9" s="111">
        <v>6</v>
      </c>
      <c r="F9" s="111">
        <v>0</v>
      </c>
      <c r="G9" s="111">
        <v>6</v>
      </c>
      <c r="H9" s="111"/>
      <c r="I9" s="111"/>
      <c r="J9" s="99">
        <f t="shared" si="0"/>
        <v>0</v>
      </c>
      <c r="K9" s="99">
        <f t="shared" si="1"/>
        <v>0</v>
      </c>
      <c r="L9" s="99">
        <f t="shared" si="2"/>
        <v>0</v>
      </c>
      <c r="M9" s="99">
        <f t="shared" si="3"/>
        <v>1</v>
      </c>
      <c r="N9" s="99">
        <f t="shared" si="4"/>
        <v>1</v>
      </c>
      <c r="O9" s="99">
        <f t="shared" si="5"/>
        <v>0</v>
      </c>
      <c r="P9" s="111">
        <f t="shared" si="6"/>
        <v>0</v>
      </c>
      <c r="Q9" s="111">
        <f t="shared" si="7"/>
        <v>2</v>
      </c>
      <c r="R9" s="111">
        <f t="shared" si="8"/>
        <v>0</v>
      </c>
      <c r="S9" s="111">
        <f t="shared" si="8"/>
        <v>12</v>
      </c>
      <c r="T9" s="111">
        <f t="shared" si="9"/>
        <v>0</v>
      </c>
      <c r="U9" s="111">
        <f t="shared" si="10"/>
        <v>2</v>
      </c>
    </row>
    <row r="10" spans="1:21" ht="12.75">
      <c r="A10" s="97">
        <v>4</v>
      </c>
      <c r="B10" s="110" t="str">
        <f>B2</f>
        <v>L. Waack</v>
      </c>
      <c r="C10" s="113" t="str">
        <f>B3</f>
        <v>N. Neumann</v>
      </c>
      <c r="D10" s="111">
        <v>6</v>
      </c>
      <c r="E10" s="111">
        <v>0</v>
      </c>
      <c r="F10" s="111">
        <v>6</v>
      </c>
      <c r="G10" s="111">
        <v>3</v>
      </c>
      <c r="H10" s="111"/>
      <c r="I10" s="111"/>
      <c r="J10" s="99">
        <f t="shared" si="0"/>
        <v>1</v>
      </c>
      <c r="K10" s="99">
        <f t="shared" si="1"/>
        <v>1</v>
      </c>
      <c r="L10" s="99">
        <f t="shared" si="2"/>
        <v>0</v>
      </c>
      <c r="M10" s="99">
        <f t="shared" si="3"/>
        <v>0</v>
      </c>
      <c r="N10" s="99">
        <f t="shared" si="4"/>
        <v>0</v>
      </c>
      <c r="O10" s="99">
        <f t="shared" si="5"/>
        <v>0</v>
      </c>
      <c r="P10" s="111">
        <f t="shared" si="6"/>
        <v>2</v>
      </c>
      <c r="Q10" s="111">
        <f t="shared" si="7"/>
        <v>0</v>
      </c>
      <c r="R10" s="111">
        <f t="shared" si="8"/>
        <v>12</v>
      </c>
      <c r="S10" s="111">
        <f t="shared" si="8"/>
        <v>3</v>
      </c>
      <c r="T10" s="111">
        <f t="shared" si="9"/>
        <v>2</v>
      </c>
      <c r="U10" s="111">
        <f t="shared" si="10"/>
        <v>0</v>
      </c>
    </row>
    <row r="11" spans="1:21" ht="12.75">
      <c r="A11" s="97">
        <v>5</v>
      </c>
      <c r="B11" s="114" t="str">
        <f>B4</f>
        <v>L. Matthies</v>
      </c>
      <c r="C11" s="115" t="str">
        <f>B5</f>
        <v>H. Willcox</v>
      </c>
      <c r="D11" s="111">
        <v>3</v>
      </c>
      <c r="E11" s="111">
        <v>6</v>
      </c>
      <c r="F11" s="111">
        <v>6</v>
      </c>
      <c r="G11" s="111">
        <v>1</v>
      </c>
      <c r="H11" s="111">
        <v>6</v>
      </c>
      <c r="I11" s="111">
        <v>2</v>
      </c>
      <c r="J11" s="99">
        <f t="shared" si="0"/>
        <v>0</v>
      </c>
      <c r="K11" s="99">
        <f t="shared" si="1"/>
        <v>1</v>
      </c>
      <c r="L11" s="99">
        <f t="shared" si="2"/>
        <v>1</v>
      </c>
      <c r="M11" s="99">
        <f t="shared" si="3"/>
        <v>1</v>
      </c>
      <c r="N11" s="99">
        <f t="shared" si="4"/>
        <v>0</v>
      </c>
      <c r="O11" s="99">
        <f t="shared" si="5"/>
        <v>0</v>
      </c>
      <c r="P11" s="111">
        <f t="shared" si="6"/>
        <v>2</v>
      </c>
      <c r="Q11" s="111">
        <f t="shared" si="7"/>
        <v>1</v>
      </c>
      <c r="R11" s="111">
        <f t="shared" si="8"/>
        <v>15</v>
      </c>
      <c r="S11" s="111">
        <f t="shared" si="8"/>
        <v>9</v>
      </c>
      <c r="T11" s="111">
        <f t="shared" si="9"/>
        <v>2</v>
      </c>
      <c r="U11" s="111">
        <f t="shared" si="10"/>
        <v>0</v>
      </c>
    </row>
    <row r="12" spans="1:21" ht="12.75">
      <c r="A12" s="97">
        <v>6</v>
      </c>
      <c r="B12" s="109" t="str">
        <f>B1</f>
        <v>A. Waack</v>
      </c>
      <c r="C12" s="113" t="str">
        <f>B3</f>
        <v>N. Neumann</v>
      </c>
      <c r="D12" s="111">
        <v>7</v>
      </c>
      <c r="E12" s="111">
        <v>5</v>
      </c>
      <c r="F12" s="111">
        <v>6</v>
      </c>
      <c r="G12" s="111">
        <v>2</v>
      </c>
      <c r="H12" s="111"/>
      <c r="I12" s="111"/>
      <c r="J12" s="99">
        <f t="shared" si="0"/>
        <v>1</v>
      </c>
      <c r="K12" s="99">
        <f t="shared" si="1"/>
        <v>1</v>
      </c>
      <c r="L12" s="99">
        <f t="shared" si="2"/>
        <v>0</v>
      </c>
      <c r="M12" s="99">
        <f t="shared" si="3"/>
        <v>0</v>
      </c>
      <c r="N12" s="99">
        <f t="shared" si="4"/>
        <v>0</v>
      </c>
      <c r="O12" s="99">
        <f t="shared" si="5"/>
        <v>0</v>
      </c>
      <c r="P12" s="111">
        <f t="shared" si="6"/>
        <v>2</v>
      </c>
      <c r="Q12" s="111">
        <f t="shared" si="7"/>
        <v>0</v>
      </c>
      <c r="R12" s="111">
        <f t="shared" si="8"/>
        <v>13</v>
      </c>
      <c r="S12" s="111">
        <f t="shared" si="8"/>
        <v>7</v>
      </c>
      <c r="T12" s="111">
        <f t="shared" si="9"/>
        <v>2</v>
      </c>
      <c r="U12" s="111">
        <f t="shared" si="10"/>
        <v>0</v>
      </c>
    </row>
    <row r="13" spans="1:21" ht="12.75">
      <c r="A13" s="97">
        <v>7</v>
      </c>
      <c r="B13" s="110" t="str">
        <f>B2</f>
        <v>L. Waack</v>
      </c>
      <c r="C13" s="115" t="str">
        <f>B4</f>
        <v>L. Matthies</v>
      </c>
      <c r="D13" s="111">
        <v>6</v>
      </c>
      <c r="E13" s="111">
        <v>3</v>
      </c>
      <c r="F13" s="111">
        <v>6</v>
      </c>
      <c r="G13" s="111">
        <v>2</v>
      </c>
      <c r="H13" s="111"/>
      <c r="I13" s="111"/>
      <c r="J13" s="99">
        <f t="shared" si="0"/>
        <v>1</v>
      </c>
      <c r="K13" s="99">
        <f t="shared" si="1"/>
        <v>1</v>
      </c>
      <c r="L13" s="99">
        <f t="shared" si="2"/>
        <v>0</v>
      </c>
      <c r="M13" s="99">
        <f t="shared" si="3"/>
        <v>0</v>
      </c>
      <c r="N13" s="99">
        <f t="shared" si="4"/>
        <v>0</v>
      </c>
      <c r="O13" s="99">
        <f t="shared" si="5"/>
        <v>0</v>
      </c>
      <c r="P13" s="111">
        <f t="shared" si="6"/>
        <v>2</v>
      </c>
      <c r="Q13" s="111">
        <f t="shared" si="7"/>
        <v>0</v>
      </c>
      <c r="R13" s="111">
        <f t="shared" si="8"/>
        <v>12</v>
      </c>
      <c r="S13" s="111">
        <f t="shared" si="8"/>
        <v>5</v>
      </c>
      <c r="T13" s="111">
        <f t="shared" si="9"/>
        <v>2</v>
      </c>
      <c r="U13" s="111">
        <f t="shared" si="10"/>
        <v>0</v>
      </c>
    </row>
    <row r="14" spans="1:21" ht="12.75">
      <c r="A14" s="97">
        <v>8</v>
      </c>
      <c r="B14" s="115" t="str">
        <f>B5</f>
        <v>H. Willcox</v>
      </c>
      <c r="C14" s="113" t="str">
        <f>B3</f>
        <v>N. Neumann</v>
      </c>
      <c r="D14" s="111">
        <v>4</v>
      </c>
      <c r="E14" s="111">
        <v>6</v>
      </c>
      <c r="F14" s="111">
        <v>4</v>
      </c>
      <c r="G14" s="111">
        <v>6</v>
      </c>
      <c r="H14" s="111"/>
      <c r="I14" s="111"/>
      <c r="J14" s="99">
        <f t="shared" si="0"/>
        <v>0</v>
      </c>
      <c r="K14" s="99">
        <f t="shared" si="1"/>
        <v>0</v>
      </c>
      <c r="L14" s="99">
        <f t="shared" si="2"/>
        <v>0</v>
      </c>
      <c r="M14" s="99">
        <f t="shared" si="3"/>
        <v>1</v>
      </c>
      <c r="N14" s="99">
        <f t="shared" si="4"/>
        <v>1</v>
      </c>
      <c r="O14" s="99">
        <f t="shared" si="5"/>
        <v>0</v>
      </c>
      <c r="P14" s="111">
        <f t="shared" si="6"/>
        <v>0</v>
      </c>
      <c r="Q14" s="111">
        <f t="shared" si="7"/>
        <v>2</v>
      </c>
      <c r="R14" s="111">
        <f t="shared" si="8"/>
        <v>8</v>
      </c>
      <c r="S14" s="111">
        <f t="shared" si="8"/>
        <v>12</v>
      </c>
      <c r="T14" s="111">
        <f t="shared" si="9"/>
        <v>0</v>
      </c>
      <c r="U14" s="111">
        <f t="shared" si="10"/>
        <v>2</v>
      </c>
    </row>
    <row r="15" spans="1:21" ht="12.75">
      <c r="A15" s="97">
        <v>9</v>
      </c>
      <c r="B15" s="109" t="str">
        <f>B1</f>
        <v>A. Waack</v>
      </c>
      <c r="C15" s="114" t="str">
        <f>B4</f>
        <v>L. Matthies</v>
      </c>
      <c r="D15" s="111">
        <v>6</v>
      </c>
      <c r="E15" s="111">
        <v>2</v>
      </c>
      <c r="F15" s="111">
        <v>6</v>
      </c>
      <c r="G15" s="111">
        <v>3</v>
      </c>
      <c r="H15" s="111"/>
      <c r="I15" s="111"/>
      <c r="J15" s="99">
        <f t="shared" si="0"/>
        <v>1</v>
      </c>
      <c r="K15" s="99">
        <f t="shared" si="1"/>
        <v>1</v>
      </c>
      <c r="L15" s="99">
        <f t="shared" si="2"/>
        <v>0</v>
      </c>
      <c r="M15" s="99">
        <f t="shared" si="3"/>
        <v>0</v>
      </c>
      <c r="N15" s="99">
        <f t="shared" si="4"/>
        <v>0</v>
      </c>
      <c r="O15" s="99">
        <f t="shared" si="5"/>
        <v>0</v>
      </c>
      <c r="P15" s="111">
        <f t="shared" si="6"/>
        <v>2</v>
      </c>
      <c r="Q15" s="111">
        <f t="shared" si="7"/>
        <v>0</v>
      </c>
      <c r="R15" s="111">
        <f t="shared" si="8"/>
        <v>12</v>
      </c>
      <c r="S15" s="111">
        <f t="shared" si="8"/>
        <v>5</v>
      </c>
      <c r="T15" s="111">
        <f t="shared" si="9"/>
        <v>2</v>
      </c>
      <c r="U15" s="111">
        <f t="shared" si="10"/>
        <v>0</v>
      </c>
    </row>
    <row r="16" spans="1:21" ht="12.75">
      <c r="A16" s="97">
        <v>10</v>
      </c>
      <c r="B16" s="110" t="str">
        <f>B2</f>
        <v>L. Waack</v>
      </c>
      <c r="C16" s="115" t="str">
        <f>B5</f>
        <v>H. Willcox</v>
      </c>
      <c r="D16" s="111">
        <v>6</v>
      </c>
      <c r="E16" s="111">
        <v>1</v>
      </c>
      <c r="F16" s="111">
        <v>6</v>
      </c>
      <c r="G16" s="111">
        <v>1</v>
      </c>
      <c r="H16" s="111"/>
      <c r="I16" s="111"/>
      <c r="J16" s="99">
        <f t="shared" si="0"/>
        <v>1</v>
      </c>
      <c r="K16" s="99">
        <f t="shared" si="1"/>
        <v>1</v>
      </c>
      <c r="L16" s="99">
        <f t="shared" si="2"/>
        <v>0</v>
      </c>
      <c r="M16" s="99">
        <f t="shared" si="3"/>
        <v>0</v>
      </c>
      <c r="N16" s="99">
        <f t="shared" si="4"/>
        <v>0</v>
      </c>
      <c r="O16" s="99">
        <f t="shared" si="5"/>
        <v>0</v>
      </c>
      <c r="P16" s="111">
        <f t="shared" si="6"/>
        <v>2</v>
      </c>
      <c r="Q16" s="111">
        <f t="shared" si="7"/>
        <v>0</v>
      </c>
      <c r="R16" s="111">
        <f t="shared" si="8"/>
        <v>12</v>
      </c>
      <c r="S16" s="111">
        <f t="shared" si="8"/>
        <v>2</v>
      </c>
      <c r="T16" s="111">
        <f t="shared" si="9"/>
        <v>2</v>
      </c>
      <c r="U16" s="111">
        <f t="shared" si="10"/>
        <v>0</v>
      </c>
    </row>
    <row r="19" ht="12.75">
      <c r="B19" s="117" t="s">
        <v>71</v>
      </c>
    </row>
    <row r="20" spans="3:9" ht="12.75">
      <c r="C20" s="97"/>
      <c r="D20" s="118" t="s">
        <v>70</v>
      </c>
      <c r="E20" s="119"/>
      <c r="F20" s="120" t="s">
        <v>68</v>
      </c>
      <c r="G20" s="119"/>
      <c r="H20" s="120" t="s">
        <v>69</v>
      </c>
      <c r="I20" s="119"/>
    </row>
    <row r="21" spans="2:9" ht="12.75">
      <c r="B21" s="121">
        <v>1</v>
      </c>
      <c r="C21" s="131" t="str">
        <f>B1</f>
        <v>A. Waack</v>
      </c>
      <c r="D21" s="123">
        <f>SUM(T7,U9,T12,T15)</f>
        <v>8</v>
      </c>
      <c r="E21" s="123"/>
      <c r="F21" s="124">
        <f>SUM(P7,Q9,P12,P15)</f>
        <v>8</v>
      </c>
      <c r="G21" s="124">
        <f>SUM(Q7,P9,Q12,Q15)</f>
        <v>0</v>
      </c>
      <c r="H21" s="124">
        <f>SUM(R7,S9,R12,R15)</f>
        <v>50</v>
      </c>
      <c r="I21" s="124">
        <f>SUM(S7,R9,S12,S15)</f>
        <v>19</v>
      </c>
    </row>
    <row r="22" spans="2:9" ht="12.75">
      <c r="B22" s="121">
        <v>2</v>
      </c>
      <c r="C22" s="132" t="str">
        <f>B2</f>
        <v>L. Waack</v>
      </c>
      <c r="D22" s="123">
        <f>SUM(U7,T10,T13,T16)</f>
        <v>6</v>
      </c>
      <c r="E22" s="123"/>
      <c r="F22" s="124">
        <f>SUM(Q7,P10,P13,P16)</f>
        <v>6</v>
      </c>
      <c r="G22" s="124">
        <f>SUM(P7,Q10,Q13,Q16)</f>
        <v>2</v>
      </c>
      <c r="H22" s="124">
        <f>SUM(S7,R10,R13,R16)</f>
        <v>43</v>
      </c>
      <c r="I22" s="124">
        <f>SUM(R7,S10,S13,S16)</f>
        <v>23</v>
      </c>
    </row>
    <row r="23" spans="2:21" ht="12.75">
      <c r="B23" s="121">
        <v>3</v>
      </c>
      <c r="C23" s="133" t="str">
        <f>B3</f>
        <v>N. Neumann</v>
      </c>
      <c r="D23" s="123">
        <f>SUM(T8,U10,U12,U14)</f>
        <v>4</v>
      </c>
      <c r="E23" s="123"/>
      <c r="F23" s="124">
        <f>SUM(P8,Q10,Q12,Q14)</f>
        <v>4</v>
      </c>
      <c r="G23" s="124">
        <f>SUM(Q8,P10,P12,P14)</f>
        <v>4</v>
      </c>
      <c r="H23" s="124">
        <f>SUM(R8,S10,S12,S14)</f>
        <v>34</v>
      </c>
      <c r="I23" s="124">
        <f>SUM(S8,R10,R12,R14)</f>
        <v>36</v>
      </c>
      <c r="U23" s="116"/>
    </row>
    <row r="24" spans="2:9" ht="12.75">
      <c r="B24" s="121">
        <v>4</v>
      </c>
      <c r="C24" s="134" t="str">
        <f>B4</f>
        <v>L. Matthies</v>
      </c>
      <c r="D24" s="123">
        <f>SUM(U8,T11,U13,U15)</f>
        <v>2</v>
      </c>
      <c r="E24" s="123"/>
      <c r="F24" s="124">
        <f>SUM(Q8,P11,Q13,Q15)</f>
        <v>2</v>
      </c>
      <c r="G24" s="124">
        <f>SUM(P8,Q11,P13,P15)</f>
        <v>7</v>
      </c>
      <c r="H24" s="124">
        <f>SUM(S8,R11,S13,S15)</f>
        <v>28</v>
      </c>
      <c r="I24" s="124">
        <f>SUM(R8,S11,R13,R15)</f>
        <v>45</v>
      </c>
    </row>
    <row r="25" spans="2:9" ht="12.75">
      <c r="B25" s="121">
        <v>5</v>
      </c>
      <c r="C25" s="121" t="str">
        <f>B5</f>
        <v>H. Willcox</v>
      </c>
      <c r="D25" s="123">
        <f>SUM(T9,U11,T14,U16)</f>
        <v>0</v>
      </c>
      <c r="E25" s="123"/>
      <c r="F25" s="124">
        <f>SUM(P9,Q11,P14,Q16)</f>
        <v>1</v>
      </c>
      <c r="G25" s="124">
        <f>SUM(Q9,P11,Q14,P16)</f>
        <v>8</v>
      </c>
      <c r="H25" s="124">
        <f>SUM(R9,S11,R14,S16)</f>
        <v>19</v>
      </c>
      <c r="I25" s="124">
        <f>SUM(S9,R11,S14,R16)</f>
        <v>51</v>
      </c>
    </row>
  </sheetData>
  <mergeCells count="14">
    <mergeCell ref="D24:E24"/>
    <mergeCell ref="D25:E25"/>
    <mergeCell ref="D20:E20"/>
    <mergeCell ref="F20:G20"/>
    <mergeCell ref="H20:I20"/>
    <mergeCell ref="D21:E21"/>
    <mergeCell ref="D22:E22"/>
    <mergeCell ref="D23:E23"/>
    <mergeCell ref="D6:E6"/>
    <mergeCell ref="F6:G6"/>
    <mergeCell ref="H6:I6"/>
    <mergeCell ref="P6:Q6"/>
    <mergeCell ref="R6:S6"/>
    <mergeCell ref="T6:U6"/>
  </mergeCells>
  <printOptions/>
  <pageMargins left="0.787401575" right="0.787401575" top="0.984251969" bottom="0.984251969" header="0.4921259845" footer="0.4921259845"/>
  <pageSetup horizontalDpi="360" verticalDpi="360" orientation="landscape" paperSize="9" r:id="rId1"/>
  <headerFooter alignWithMargins="0">
    <oddHeader>&amp;LTC Tornesch e.V.&amp;CClubmeisterschaften 2011
U 14 weiblich</oddHeader>
    <oddFooter>&amp;C&amp;Z&amp;F&amp;RSeite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19"/>
  <sheetViews>
    <sheetView showGridLines="0" zoomScalePageLayoutView="75" workbookViewId="0" topLeftCell="A1">
      <selection activeCell="B22" sqref="B22"/>
    </sheetView>
  </sheetViews>
  <sheetFormatPr defaultColWidth="11.421875" defaultRowHeight="12.75"/>
  <cols>
    <col min="1" max="1" width="11.421875" style="138" customWidth="1"/>
    <col min="2" max="2" width="20.7109375" style="138" customWidth="1"/>
    <col min="3" max="3" width="21.00390625" style="138" customWidth="1"/>
    <col min="4" max="9" width="4.7109375" style="138" customWidth="1"/>
    <col min="10" max="15" width="2.00390625" style="138" customWidth="1"/>
    <col min="16" max="21" width="4.7109375" style="138" customWidth="1"/>
    <col min="22" max="257" width="11.421875" style="138" customWidth="1"/>
    <col min="258" max="258" width="20.7109375" style="138" customWidth="1"/>
    <col min="259" max="259" width="21.00390625" style="138" customWidth="1"/>
    <col min="260" max="265" width="4.7109375" style="138" customWidth="1"/>
    <col min="266" max="271" width="2.00390625" style="138" customWidth="1"/>
    <col min="272" max="277" width="4.7109375" style="138" customWidth="1"/>
    <col min="278" max="513" width="11.421875" style="138" customWidth="1"/>
    <col min="514" max="514" width="20.7109375" style="138" customWidth="1"/>
    <col min="515" max="515" width="21.00390625" style="138" customWidth="1"/>
    <col min="516" max="521" width="4.7109375" style="138" customWidth="1"/>
    <col min="522" max="527" width="2.00390625" style="138" customWidth="1"/>
    <col min="528" max="533" width="4.7109375" style="138" customWidth="1"/>
    <col min="534" max="769" width="11.421875" style="138" customWidth="1"/>
    <col min="770" max="770" width="20.7109375" style="138" customWidth="1"/>
    <col min="771" max="771" width="21.00390625" style="138" customWidth="1"/>
    <col min="772" max="777" width="4.7109375" style="138" customWidth="1"/>
    <col min="778" max="783" width="2.00390625" style="138" customWidth="1"/>
    <col min="784" max="789" width="4.7109375" style="138" customWidth="1"/>
    <col min="790" max="1025" width="11.421875" style="138" customWidth="1"/>
    <col min="1026" max="1026" width="20.7109375" style="138" customWidth="1"/>
    <col min="1027" max="1027" width="21.00390625" style="138" customWidth="1"/>
    <col min="1028" max="1033" width="4.7109375" style="138" customWidth="1"/>
    <col min="1034" max="1039" width="2.00390625" style="138" customWidth="1"/>
    <col min="1040" max="1045" width="4.7109375" style="138" customWidth="1"/>
    <col min="1046" max="1281" width="11.421875" style="138" customWidth="1"/>
    <col min="1282" max="1282" width="20.7109375" style="138" customWidth="1"/>
    <col min="1283" max="1283" width="21.00390625" style="138" customWidth="1"/>
    <col min="1284" max="1289" width="4.7109375" style="138" customWidth="1"/>
    <col min="1290" max="1295" width="2.00390625" style="138" customWidth="1"/>
    <col min="1296" max="1301" width="4.7109375" style="138" customWidth="1"/>
    <col min="1302" max="1537" width="11.421875" style="138" customWidth="1"/>
    <col min="1538" max="1538" width="20.7109375" style="138" customWidth="1"/>
    <col min="1539" max="1539" width="21.00390625" style="138" customWidth="1"/>
    <col min="1540" max="1545" width="4.7109375" style="138" customWidth="1"/>
    <col min="1546" max="1551" width="2.00390625" style="138" customWidth="1"/>
    <col min="1552" max="1557" width="4.7109375" style="138" customWidth="1"/>
    <col min="1558" max="1793" width="11.421875" style="138" customWidth="1"/>
    <col min="1794" max="1794" width="20.7109375" style="138" customWidth="1"/>
    <col min="1795" max="1795" width="21.00390625" style="138" customWidth="1"/>
    <col min="1796" max="1801" width="4.7109375" style="138" customWidth="1"/>
    <col min="1802" max="1807" width="2.00390625" style="138" customWidth="1"/>
    <col min="1808" max="1813" width="4.7109375" style="138" customWidth="1"/>
    <col min="1814" max="2049" width="11.421875" style="138" customWidth="1"/>
    <col min="2050" max="2050" width="20.7109375" style="138" customWidth="1"/>
    <col min="2051" max="2051" width="21.00390625" style="138" customWidth="1"/>
    <col min="2052" max="2057" width="4.7109375" style="138" customWidth="1"/>
    <col min="2058" max="2063" width="2.00390625" style="138" customWidth="1"/>
    <col min="2064" max="2069" width="4.7109375" style="138" customWidth="1"/>
    <col min="2070" max="2305" width="11.421875" style="138" customWidth="1"/>
    <col min="2306" max="2306" width="20.7109375" style="138" customWidth="1"/>
    <col min="2307" max="2307" width="21.00390625" style="138" customWidth="1"/>
    <col min="2308" max="2313" width="4.7109375" style="138" customWidth="1"/>
    <col min="2314" max="2319" width="2.00390625" style="138" customWidth="1"/>
    <col min="2320" max="2325" width="4.7109375" style="138" customWidth="1"/>
    <col min="2326" max="2561" width="11.421875" style="138" customWidth="1"/>
    <col min="2562" max="2562" width="20.7109375" style="138" customWidth="1"/>
    <col min="2563" max="2563" width="21.00390625" style="138" customWidth="1"/>
    <col min="2564" max="2569" width="4.7109375" style="138" customWidth="1"/>
    <col min="2570" max="2575" width="2.00390625" style="138" customWidth="1"/>
    <col min="2576" max="2581" width="4.7109375" style="138" customWidth="1"/>
    <col min="2582" max="2817" width="11.421875" style="138" customWidth="1"/>
    <col min="2818" max="2818" width="20.7109375" style="138" customWidth="1"/>
    <col min="2819" max="2819" width="21.00390625" style="138" customWidth="1"/>
    <col min="2820" max="2825" width="4.7109375" style="138" customWidth="1"/>
    <col min="2826" max="2831" width="2.00390625" style="138" customWidth="1"/>
    <col min="2832" max="2837" width="4.7109375" style="138" customWidth="1"/>
    <col min="2838" max="3073" width="11.421875" style="138" customWidth="1"/>
    <col min="3074" max="3074" width="20.7109375" style="138" customWidth="1"/>
    <col min="3075" max="3075" width="21.00390625" style="138" customWidth="1"/>
    <col min="3076" max="3081" width="4.7109375" style="138" customWidth="1"/>
    <col min="3082" max="3087" width="2.00390625" style="138" customWidth="1"/>
    <col min="3088" max="3093" width="4.7109375" style="138" customWidth="1"/>
    <col min="3094" max="3329" width="11.421875" style="138" customWidth="1"/>
    <col min="3330" max="3330" width="20.7109375" style="138" customWidth="1"/>
    <col min="3331" max="3331" width="21.00390625" style="138" customWidth="1"/>
    <col min="3332" max="3337" width="4.7109375" style="138" customWidth="1"/>
    <col min="3338" max="3343" width="2.00390625" style="138" customWidth="1"/>
    <col min="3344" max="3349" width="4.7109375" style="138" customWidth="1"/>
    <col min="3350" max="3585" width="11.421875" style="138" customWidth="1"/>
    <col min="3586" max="3586" width="20.7109375" style="138" customWidth="1"/>
    <col min="3587" max="3587" width="21.00390625" style="138" customWidth="1"/>
    <col min="3588" max="3593" width="4.7109375" style="138" customWidth="1"/>
    <col min="3594" max="3599" width="2.00390625" style="138" customWidth="1"/>
    <col min="3600" max="3605" width="4.7109375" style="138" customWidth="1"/>
    <col min="3606" max="3841" width="11.421875" style="138" customWidth="1"/>
    <col min="3842" max="3842" width="20.7109375" style="138" customWidth="1"/>
    <col min="3843" max="3843" width="21.00390625" style="138" customWidth="1"/>
    <col min="3844" max="3849" width="4.7109375" style="138" customWidth="1"/>
    <col min="3850" max="3855" width="2.00390625" style="138" customWidth="1"/>
    <col min="3856" max="3861" width="4.7109375" style="138" customWidth="1"/>
    <col min="3862" max="4097" width="11.421875" style="138" customWidth="1"/>
    <col min="4098" max="4098" width="20.7109375" style="138" customWidth="1"/>
    <col min="4099" max="4099" width="21.00390625" style="138" customWidth="1"/>
    <col min="4100" max="4105" width="4.7109375" style="138" customWidth="1"/>
    <col min="4106" max="4111" width="2.00390625" style="138" customWidth="1"/>
    <col min="4112" max="4117" width="4.7109375" style="138" customWidth="1"/>
    <col min="4118" max="4353" width="11.421875" style="138" customWidth="1"/>
    <col min="4354" max="4354" width="20.7109375" style="138" customWidth="1"/>
    <col min="4355" max="4355" width="21.00390625" style="138" customWidth="1"/>
    <col min="4356" max="4361" width="4.7109375" style="138" customWidth="1"/>
    <col min="4362" max="4367" width="2.00390625" style="138" customWidth="1"/>
    <col min="4368" max="4373" width="4.7109375" style="138" customWidth="1"/>
    <col min="4374" max="4609" width="11.421875" style="138" customWidth="1"/>
    <col min="4610" max="4610" width="20.7109375" style="138" customWidth="1"/>
    <col min="4611" max="4611" width="21.00390625" style="138" customWidth="1"/>
    <col min="4612" max="4617" width="4.7109375" style="138" customWidth="1"/>
    <col min="4618" max="4623" width="2.00390625" style="138" customWidth="1"/>
    <col min="4624" max="4629" width="4.7109375" style="138" customWidth="1"/>
    <col min="4630" max="4865" width="11.421875" style="138" customWidth="1"/>
    <col min="4866" max="4866" width="20.7109375" style="138" customWidth="1"/>
    <col min="4867" max="4867" width="21.00390625" style="138" customWidth="1"/>
    <col min="4868" max="4873" width="4.7109375" style="138" customWidth="1"/>
    <col min="4874" max="4879" width="2.00390625" style="138" customWidth="1"/>
    <col min="4880" max="4885" width="4.7109375" style="138" customWidth="1"/>
    <col min="4886" max="5121" width="11.421875" style="138" customWidth="1"/>
    <col min="5122" max="5122" width="20.7109375" style="138" customWidth="1"/>
    <col min="5123" max="5123" width="21.00390625" style="138" customWidth="1"/>
    <col min="5124" max="5129" width="4.7109375" style="138" customWidth="1"/>
    <col min="5130" max="5135" width="2.00390625" style="138" customWidth="1"/>
    <col min="5136" max="5141" width="4.7109375" style="138" customWidth="1"/>
    <col min="5142" max="5377" width="11.421875" style="138" customWidth="1"/>
    <col min="5378" max="5378" width="20.7109375" style="138" customWidth="1"/>
    <col min="5379" max="5379" width="21.00390625" style="138" customWidth="1"/>
    <col min="5380" max="5385" width="4.7109375" style="138" customWidth="1"/>
    <col min="5386" max="5391" width="2.00390625" style="138" customWidth="1"/>
    <col min="5392" max="5397" width="4.7109375" style="138" customWidth="1"/>
    <col min="5398" max="5633" width="11.421875" style="138" customWidth="1"/>
    <col min="5634" max="5634" width="20.7109375" style="138" customWidth="1"/>
    <col min="5635" max="5635" width="21.00390625" style="138" customWidth="1"/>
    <col min="5636" max="5641" width="4.7109375" style="138" customWidth="1"/>
    <col min="5642" max="5647" width="2.00390625" style="138" customWidth="1"/>
    <col min="5648" max="5653" width="4.7109375" style="138" customWidth="1"/>
    <col min="5654" max="5889" width="11.421875" style="138" customWidth="1"/>
    <col min="5890" max="5890" width="20.7109375" style="138" customWidth="1"/>
    <col min="5891" max="5891" width="21.00390625" style="138" customWidth="1"/>
    <col min="5892" max="5897" width="4.7109375" style="138" customWidth="1"/>
    <col min="5898" max="5903" width="2.00390625" style="138" customWidth="1"/>
    <col min="5904" max="5909" width="4.7109375" style="138" customWidth="1"/>
    <col min="5910" max="6145" width="11.421875" style="138" customWidth="1"/>
    <col min="6146" max="6146" width="20.7109375" style="138" customWidth="1"/>
    <col min="6147" max="6147" width="21.00390625" style="138" customWidth="1"/>
    <col min="6148" max="6153" width="4.7109375" style="138" customWidth="1"/>
    <col min="6154" max="6159" width="2.00390625" style="138" customWidth="1"/>
    <col min="6160" max="6165" width="4.7109375" style="138" customWidth="1"/>
    <col min="6166" max="6401" width="11.421875" style="138" customWidth="1"/>
    <col min="6402" max="6402" width="20.7109375" style="138" customWidth="1"/>
    <col min="6403" max="6403" width="21.00390625" style="138" customWidth="1"/>
    <col min="6404" max="6409" width="4.7109375" style="138" customWidth="1"/>
    <col min="6410" max="6415" width="2.00390625" style="138" customWidth="1"/>
    <col min="6416" max="6421" width="4.7109375" style="138" customWidth="1"/>
    <col min="6422" max="6657" width="11.421875" style="138" customWidth="1"/>
    <col min="6658" max="6658" width="20.7109375" style="138" customWidth="1"/>
    <col min="6659" max="6659" width="21.00390625" style="138" customWidth="1"/>
    <col min="6660" max="6665" width="4.7109375" style="138" customWidth="1"/>
    <col min="6666" max="6671" width="2.00390625" style="138" customWidth="1"/>
    <col min="6672" max="6677" width="4.7109375" style="138" customWidth="1"/>
    <col min="6678" max="6913" width="11.421875" style="138" customWidth="1"/>
    <col min="6914" max="6914" width="20.7109375" style="138" customWidth="1"/>
    <col min="6915" max="6915" width="21.00390625" style="138" customWidth="1"/>
    <col min="6916" max="6921" width="4.7109375" style="138" customWidth="1"/>
    <col min="6922" max="6927" width="2.00390625" style="138" customWidth="1"/>
    <col min="6928" max="6933" width="4.7109375" style="138" customWidth="1"/>
    <col min="6934" max="7169" width="11.421875" style="138" customWidth="1"/>
    <col min="7170" max="7170" width="20.7109375" style="138" customWidth="1"/>
    <col min="7171" max="7171" width="21.00390625" style="138" customWidth="1"/>
    <col min="7172" max="7177" width="4.7109375" style="138" customWidth="1"/>
    <col min="7178" max="7183" width="2.00390625" style="138" customWidth="1"/>
    <col min="7184" max="7189" width="4.7109375" style="138" customWidth="1"/>
    <col min="7190" max="7425" width="11.421875" style="138" customWidth="1"/>
    <col min="7426" max="7426" width="20.7109375" style="138" customWidth="1"/>
    <col min="7427" max="7427" width="21.00390625" style="138" customWidth="1"/>
    <col min="7428" max="7433" width="4.7109375" style="138" customWidth="1"/>
    <col min="7434" max="7439" width="2.00390625" style="138" customWidth="1"/>
    <col min="7440" max="7445" width="4.7109375" style="138" customWidth="1"/>
    <col min="7446" max="7681" width="11.421875" style="138" customWidth="1"/>
    <col min="7682" max="7682" width="20.7109375" style="138" customWidth="1"/>
    <col min="7683" max="7683" width="21.00390625" style="138" customWidth="1"/>
    <col min="7684" max="7689" width="4.7109375" style="138" customWidth="1"/>
    <col min="7690" max="7695" width="2.00390625" style="138" customWidth="1"/>
    <col min="7696" max="7701" width="4.7109375" style="138" customWidth="1"/>
    <col min="7702" max="7937" width="11.421875" style="138" customWidth="1"/>
    <col min="7938" max="7938" width="20.7109375" style="138" customWidth="1"/>
    <col min="7939" max="7939" width="21.00390625" style="138" customWidth="1"/>
    <col min="7940" max="7945" width="4.7109375" style="138" customWidth="1"/>
    <col min="7946" max="7951" width="2.00390625" style="138" customWidth="1"/>
    <col min="7952" max="7957" width="4.7109375" style="138" customWidth="1"/>
    <col min="7958" max="8193" width="11.421875" style="138" customWidth="1"/>
    <col min="8194" max="8194" width="20.7109375" style="138" customWidth="1"/>
    <col min="8195" max="8195" width="21.00390625" style="138" customWidth="1"/>
    <col min="8196" max="8201" width="4.7109375" style="138" customWidth="1"/>
    <col min="8202" max="8207" width="2.00390625" style="138" customWidth="1"/>
    <col min="8208" max="8213" width="4.7109375" style="138" customWidth="1"/>
    <col min="8214" max="8449" width="11.421875" style="138" customWidth="1"/>
    <col min="8450" max="8450" width="20.7109375" style="138" customWidth="1"/>
    <col min="8451" max="8451" width="21.00390625" style="138" customWidth="1"/>
    <col min="8452" max="8457" width="4.7109375" style="138" customWidth="1"/>
    <col min="8458" max="8463" width="2.00390625" style="138" customWidth="1"/>
    <col min="8464" max="8469" width="4.7109375" style="138" customWidth="1"/>
    <col min="8470" max="8705" width="11.421875" style="138" customWidth="1"/>
    <col min="8706" max="8706" width="20.7109375" style="138" customWidth="1"/>
    <col min="8707" max="8707" width="21.00390625" style="138" customWidth="1"/>
    <col min="8708" max="8713" width="4.7109375" style="138" customWidth="1"/>
    <col min="8714" max="8719" width="2.00390625" style="138" customWidth="1"/>
    <col min="8720" max="8725" width="4.7109375" style="138" customWidth="1"/>
    <col min="8726" max="8961" width="11.421875" style="138" customWidth="1"/>
    <col min="8962" max="8962" width="20.7109375" style="138" customWidth="1"/>
    <col min="8963" max="8963" width="21.00390625" style="138" customWidth="1"/>
    <col min="8964" max="8969" width="4.7109375" style="138" customWidth="1"/>
    <col min="8970" max="8975" width="2.00390625" style="138" customWidth="1"/>
    <col min="8976" max="8981" width="4.7109375" style="138" customWidth="1"/>
    <col min="8982" max="9217" width="11.421875" style="138" customWidth="1"/>
    <col min="9218" max="9218" width="20.7109375" style="138" customWidth="1"/>
    <col min="9219" max="9219" width="21.00390625" style="138" customWidth="1"/>
    <col min="9220" max="9225" width="4.7109375" style="138" customWidth="1"/>
    <col min="9226" max="9231" width="2.00390625" style="138" customWidth="1"/>
    <col min="9232" max="9237" width="4.7109375" style="138" customWidth="1"/>
    <col min="9238" max="9473" width="11.421875" style="138" customWidth="1"/>
    <col min="9474" max="9474" width="20.7109375" style="138" customWidth="1"/>
    <col min="9475" max="9475" width="21.00390625" style="138" customWidth="1"/>
    <col min="9476" max="9481" width="4.7109375" style="138" customWidth="1"/>
    <col min="9482" max="9487" width="2.00390625" style="138" customWidth="1"/>
    <col min="9488" max="9493" width="4.7109375" style="138" customWidth="1"/>
    <col min="9494" max="9729" width="11.421875" style="138" customWidth="1"/>
    <col min="9730" max="9730" width="20.7109375" style="138" customWidth="1"/>
    <col min="9731" max="9731" width="21.00390625" style="138" customWidth="1"/>
    <col min="9732" max="9737" width="4.7109375" style="138" customWidth="1"/>
    <col min="9738" max="9743" width="2.00390625" style="138" customWidth="1"/>
    <col min="9744" max="9749" width="4.7109375" style="138" customWidth="1"/>
    <col min="9750" max="9985" width="11.421875" style="138" customWidth="1"/>
    <col min="9986" max="9986" width="20.7109375" style="138" customWidth="1"/>
    <col min="9987" max="9987" width="21.00390625" style="138" customWidth="1"/>
    <col min="9988" max="9993" width="4.7109375" style="138" customWidth="1"/>
    <col min="9994" max="9999" width="2.00390625" style="138" customWidth="1"/>
    <col min="10000" max="10005" width="4.7109375" style="138" customWidth="1"/>
    <col min="10006" max="10241" width="11.421875" style="138" customWidth="1"/>
    <col min="10242" max="10242" width="20.7109375" style="138" customWidth="1"/>
    <col min="10243" max="10243" width="21.00390625" style="138" customWidth="1"/>
    <col min="10244" max="10249" width="4.7109375" style="138" customWidth="1"/>
    <col min="10250" max="10255" width="2.00390625" style="138" customWidth="1"/>
    <col min="10256" max="10261" width="4.7109375" style="138" customWidth="1"/>
    <col min="10262" max="10497" width="11.421875" style="138" customWidth="1"/>
    <col min="10498" max="10498" width="20.7109375" style="138" customWidth="1"/>
    <col min="10499" max="10499" width="21.00390625" style="138" customWidth="1"/>
    <col min="10500" max="10505" width="4.7109375" style="138" customWidth="1"/>
    <col min="10506" max="10511" width="2.00390625" style="138" customWidth="1"/>
    <col min="10512" max="10517" width="4.7109375" style="138" customWidth="1"/>
    <col min="10518" max="10753" width="11.421875" style="138" customWidth="1"/>
    <col min="10754" max="10754" width="20.7109375" style="138" customWidth="1"/>
    <col min="10755" max="10755" width="21.00390625" style="138" customWidth="1"/>
    <col min="10756" max="10761" width="4.7109375" style="138" customWidth="1"/>
    <col min="10762" max="10767" width="2.00390625" style="138" customWidth="1"/>
    <col min="10768" max="10773" width="4.7109375" style="138" customWidth="1"/>
    <col min="10774" max="11009" width="11.421875" style="138" customWidth="1"/>
    <col min="11010" max="11010" width="20.7109375" style="138" customWidth="1"/>
    <col min="11011" max="11011" width="21.00390625" style="138" customWidth="1"/>
    <col min="11012" max="11017" width="4.7109375" style="138" customWidth="1"/>
    <col min="11018" max="11023" width="2.00390625" style="138" customWidth="1"/>
    <col min="11024" max="11029" width="4.7109375" style="138" customWidth="1"/>
    <col min="11030" max="11265" width="11.421875" style="138" customWidth="1"/>
    <col min="11266" max="11266" width="20.7109375" style="138" customWidth="1"/>
    <col min="11267" max="11267" width="21.00390625" style="138" customWidth="1"/>
    <col min="11268" max="11273" width="4.7109375" style="138" customWidth="1"/>
    <col min="11274" max="11279" width="2.00390625" style="138" customWidth="1"/>
    <col min="11280" max="11285" width="4.7109375" style="138" customWidth="1"/>
    <col min="11286" max="11521" width="11.421875" style="138" customWidth="1"/>
    <col min="11522" max="11522" width="20.7109375" style="138" customWidth="1"/>
    <col min="11523" max="11523" width="21.00390625" style="138" customWidth="1"/>
    <col min="11524" max="11529" width="4.7109375" style="138" customWidth="1"/>
    <col min="11530" max="11535" width="2.00390625" style="138" customWidth="1"/>
    <col min="11536" max="11541" width="4.7109375" style="138" customWidth="1"/>
    <col min="11542" max="11777" width="11.421875" style="138" customWidth="1"/>
    <col min="11778" max="11778" width="20.7109375" style="138" customWidth="1"/>
    <col min="11779" max="11779" width="21.00390625" style="138" customWidth="1"/>
    <col min="11780" max="11785" width="4.7109375" style="138" customWidth="1"/>
    <col min="11786" max="11791" width="2.00390625" style="138" customWidth="1"/>
    <col min="11792" max="11797" width="4.7109375" style="138" customWidth="1"/>
    <col min="11798" max="12033" width="11.421875" style="138" customWidth="1"/>
    <col min="12034" max="12034" width="20.7109375" style="138" customWidth="1"/>
    <col min="12035" max="12035" width="21.00390625" style="138" customWidth="1"/>
    <col min="12036" max="12041" width="4.7109375" style="138" customWidth="1"/>
    <col min="12042" max="12047" width="2.00390625" style="138" customWidth="1"/>
    <col min="12048" max="12053" width="4.7109375" style="138" customWidth="1"/>
    <col min="12054" max="12289" width="11.421875" style="138" customWidth="1"/>
    <col min="12290" max="12290" width="20.7109375" style="138" customWidth="1"/>
    <col min="12291" max="12291" width="21.00390625" style="138" customWidth="1"/>
    <col min="12292" max="12297" width="4.7109375" style="138" customWidth="1"/>
    <col min="12298" max="12303" width="2.00390625" style="138" customWidth="1"/>
    <col min="12304" max="12309" width="4.7109375" style="138" customWidth="1"/>
    <col min="12310" max="12545" width="11.421875" style="138" customWidth="1"/>
    <col min="12546" max="12546" width="20.7109375" style="138" customWidth="1"/>
    <col min="12547" max="12547" width="21.00390625" style="138" customWidth="1"/>
    <col min="12548" max="12553" width="4.7109375" style="138" customWidth="1"/>
    <col min="12554" max="12559" width="2.00390625" style="138" customWidth="1"/>
    <col min="12560" max="12565" width="4.7109375" style="138" customWidth="1"/>
    <col min="12566" max="12801" width="11.421875" style="138" customWidth="1"/>
    <col min="12802" max="12802" width="20.7109375" style="138" customWidth="1"/>
    <col min="12803" max="12803" width="21.00390625" style="138" customWidth="1"/>
    <col min="12804" max="12809" width="4.7109375" style="138" customWidth="1"/>
    <col min="12810" max="12815" width="2.00390625" style="138" customWidth="1"/>
    <col min="12816" max="12821" width="4.7109375" style="138" customWidth="1"/>
    <col min="12822" max="13057" width="11.421875" style="138" customWidth="1"/>
    <col min="13058" max="13058" width="20.7109375" style="138" customWidth="1"/>
    <col min="13059" max="13059" width="21.00390625" style="138" customWidth="1"/>
    <col min="13060" max="13065" width="4.7109375" style="138" customWidth="1"/>
    <col min="13066" max="13071" width="2.00390625" style="138" customWidth="1"/>
    <col min="13072" max="13077" width="4.7109375" style="138" customWidth="1"/>
    <col min="13078" max="13313" width="11.421875" style="138" customWidth="1"/>
    <col min="13314" max="13314" width="20.7109375" style="138" customWidth="1"/>
    <col min="13315" max="13315" width="21.00390625" style="138" customWidth="1"/>
    <col min="13316" max="13321" width="4.7109375" style="138" customWidth="1"/>
    <col min="13322" max="13327" width="2.00390625" style="138" customWidth="1"/>
    <col min="13328" max="13333" width="4.7109375" style="138" customWidth="1"/>
    <col min="13334" max="13569" width="11.421875" style="138" customWidth="1"/>
    <col min="13570" max="13570" width="20.7109375" style="138" customWidth="1"/>
    <col min="13571" max="13571" width="21.00390625" style="138" customWidth="1"/>
    <col min="13572" max="13577" width="4.7109375" style="138" customWidth="1"/>
    <col min="13578" max="13583" width="2.00390625" style="138" customWidth="1"/>
    <col min="13584" max="13589" width="4.7109375" style="138" customWidth="1"/>
    <col min="13590" max="13825" width="11.421875" style="138" customWidth="1"/>
    <col min="13826" max="13826" width="20.7109375" style="138" customWidth="1"/>
    <col min="13827" max="13827" width="21.00390625" style="138" customWidth="1"/>
    <col min="13828" max="13833" width="4.7109375" style="138" customWidth="1"/>
    <col min="13834" max="13839" width="2.00390625" style="138" customWidth="1"/>
    <col min="13840" max="13845" width="4.7109375" style="138" customWidth="1"/>
    <col min="13846" max="14081" width="11.421875" style="138" customWidth="1"/>
    <col min="14082" max="14082" width="20.7109375" style="138" customWidth="1"/>
    <col min="14083" max="14083" width="21.00390625" style="138" customWidth="1"/>
    <col min="14084" max="14089" width="4.7109375" style="138" customWidth="1"/>
    <col min="14090" max="14095" width="2.00390625" style="138" customWidth="1"/>
    <col min="14096" max="14101" width="4.7109375" style="138" customWidth="1"/>
    <col min="14102" max="14337" width="11.421875" style="138" customWidth="1"/>
    <col min="14338" max="14338" width="20.7109375" style="138" customWidth="1"/>
    <col min="14339" max="14339" width="21.00390625" style="138" customWidth="1"/>
    <col min="14340" max="14345" width="4.7109375" style="138" customWidth="1"/>
    <col min="14346" max="14351" width="2.00390625" style="138" customWidth="1"/>
    <col min="14352" max="14357" width="4.7109375" style="138" customWidth="1"/>
    <col min="14358" max="14593" width="11.421875" style="138" customWidth="1"/>
    <col min="14594" max="14594" width="20.7109375" style="138" customWidth="1"/>
    <col min="14595" max="14595" width="21.00390625" style="138" customWidth="1"/>
    <col min="14596" max="14601" width="4.7109375" style="138" customWidth="1"/>
    <col min="14602" max="14607" width="2.00390625" style="138" customWidth="1"/>
    <col min="14608" max="14613" width="4.7109375" style="138" customWidth="1"/>
    <col min="14614" max="14849" width="11.421875" style="138" customWidth="1"/>
    <col min="14850" max="14850" width="20.7109375" style="138" customWidth="1"/>
    <col min="14851" max="14851" width="21.00390625" style="138" customWidth="1"/>
    <col min="14852" max="14857" width="4.7109375" style="138" customWidth="1"/>
    <col min="14858" max="14863" width="2.00390625" style="138" customWidth="1"/>
    <col min="14864" max="14869" width="4.7109375" style="138" customWidth="1"/>
    <col min="14870" max="15105" width="11.421875" style="138" customWidth="1"/>
    <col min="15106" max="15106" width="20.7109375" style="138" customWidth="1"/>
    <col min="15107" max="15107" width="21.00390625" style="138" customWidth="1"/>
    <col min="15108" max="15113" width="4.7109375" style="138" customWidth="1"/>
    <col min="15114" max="15119" width="2.00390625" style="138" customWidth="1"/>
    <col min="15120" max="15125" width="4.7109375" style="138" customWidth="1"/>
    <col min="15126" max="15361" width="11.421875" style="138" customWidth="1"/>
    <col min="15362" max="15362" width="20.7109375" style="138" customWidth="1"/>
    <col min="15363" max="15363" width="21.00390625" style="138" customWidth="1"/>
    <col min="15364" max="15369" width="4.7109375" style="138" customWidth="1"/>
    <col min="15370" max="15375" width="2.00390625" style="138" customWidth="1"/>
    <col min="15376" max="15381" width="4.7109375" style="138" customWidth="1"/>
    <col min="15382" max="15617" width="11.421875" style="138" customWidth="1"/>
    <col min="15618" max="15618" width="20.7109375" style="138" customWidth="1"/>
    <col min="15619" max="15619" width="21.00390625" style="138" customWidth="1"/>
    <col min="15620" max="15625" width="4.7109375" style="138" customWidth="1"/>
    <col min="15626" max="15631" width="2.00390625" style="138" customWidth="1"/>
    <col min="15632" max="15637" width="4.7109375" style="138" customWidth="1"/>
    <col min="15638" max="15873" width="11.421875" style="138" customWidth="1"/>
    <col min="15874" max="15874" width="20.7109375" style="138" customWidth="1"/>
    <col min="15875" max="15875" width="21.00390625" style="138" customWidth="1"/>
    <col min="15876" max="15881" width="4.7109375" style="138" customWidth="1"/>
    <col min="15882" max="15887" width="2.00390625" style="138" customWidth="1"/>
    <col min="15888" max="15893" width="4.7109375" style="138" customWidth="1"/>
    <col min="15894" max="16129" width="11.421875" style="138" customWidth="1"/>
    <col min="16130" max="16130" width="20.7109375" style="138" customWidth="1"/>
    <col min="16131" max="16131" width="21.00390625" style="138" customWidth="1"/>
    <col min="16132" max="16137" width="4.7109375" style="138" customWidth="1"/>
    <col min="16138" max="16143" width="2.00390625" style="138" customWidth="1"/>
    <col min="16144" max="16149" width="4.7109375" style="138" customWidth="1"/>
    <col min="16150" max="16384" width="11.421875" style="138" customWidth="1"/>
  </cols>
  <sheetData>
    <row r="1" spans="1:3" ht="15.75">
      <c r="A1" s="135">
        <v>1</v>
      </c>
      <c r="B1" s="136"/>
      <c r="C1" s="137"/>
    </row>
    <row r="2" spans="1:3" ht="15.75">
      <c r="A2" s="135">
        <v>2</v>
      </c>
      <c r="B2" s="139" t="s">
        <v>81</v>
      </c>
      <c r="C2" s="137"/>
    </row>
    <row r="3" spans="1:3" ht="15.75">
      <c r="A3" s="135">
        <v>3</v>
      </c>
      <c r="B3" s="140" t="s">
        <v>82</v>
      </c>
      <c r="C3" s="137"/>
    </row>
    <row r="4" spans="1:3" ht="15.75">
      <c r="A4" s="135">
        <v>4</v>
      </c>
      <c r="B4" s="137" t="s">
        <v>83</v>
      </c>
      <c r="C4" s="137"/>
    </row>
    <row r="5" spans="1:21" ht="15.75">
      <c r="A5" s="141"/>
      <c r="B5" s="142"/>
      <c r="C5" s="142"/>
      <c r="D5" s="143" t="s">
        <v>42</v>
      </c>
      <c r="E5" s="143"/>
      <c r="F5" s="143" t="s">
        <v>41</v>
      </c>
      <c r="G5" s="143"/>
      <c r="H5" s="143" t="s">
        <v>40</v>
      </c>
      <c r="I5" s="143"/>
      <c r="P5" s="143" t="s">
        <v>68</v>
      </c>
      <c r="Q5" s="143"/>
      <c r="R5" s="143" t="s">
        <v>69</v>
      </c>
      <c r="S5" s="143"/>
      <c r="T5" s="143" t="s">
        <v>70</v>
      </c>
      <c r="U5" s="143"/>
    </row>
    <row r="6" spans="1:21" ht="15.75">
      <c r="A6" s="141">
        <v>1</v>
      </c>
      <c r="B6" s="144">
        <f>B1</f>
        <v>0</v>
      </c>
      <c r="C6" s="145" t="str">
        <f>B2</f>
        <v>M. Rupertus</v>
      </c>
      <c r="D6" s="146"/>
      <c r="E6" s="146"/>
      <c r="F6" s="146"/>
      <c r="G6" s="146"/>
      <c r="H6" s="146"/>
      <c r="I6" s="146"/>
      <c r="J6" s="138">
        <f aca="true" t="shared" si="0" ref="J6:J11">IF(D6&gt;E6,1,0)</f>
        <v>0</v>
      </c>
      <c r="K6" s="138">
        <f aca="true" t="shared" si="1" ref="K6:K11">IF(F6&gt;G6,1,0)</f>
        <v>0</v>
      </c>
      <c r="L6" s="138">
        <f aca="true" t="shared" si="2" ref="L6:L11">IF(H6&gt;I6,1,0)</f>
        <v>0</v>
      </c>
      <c r="M6" s="138">
        <f aca="true" t="shared" si="3" ref="M6:M11">IF(E6&gt;D6,1,0)</f>
        <v>0</v>
      </c>
      <c r="N6" s="138">
        <f aca="true" t="shared" si="4" ref="N6:N11">IF(G6&gt;F6,1,0)</f>
        <v>0</v>
      </c>
      <c r="O6" s="138">
        <f aca="true" t="shared" si="5" ref="O6:O11">IF(I6&gt;H6,1,0)</f>
        <v>0</v>
      </c>
      <c r="P6" s="146">
        <f aca="true" t="shared" si="6" ref="P6:P11">SUM(J6:L6)</f>
        <v>0</v>
      </c>
      <c r="Q6" s="146">
        <f aca="true" t="shared" si="7" ref="Q6:Q11">SUM(M6:O6)</f>
        <v>0</v>
      </c>
      <c r="R6" s="146">
        <f aca="true" t="shared" si="8" ref="R6:S11">SUM(D6,F6,H6)</f>
        <v>0</v>
      </c>
      <c r="S6" s="146">
        <f t="shared" si="8"/>
        <v>0</v>
      </c>
      <c r="T6" s="146">
        <f aca="true" t="shared" si="9" ref="T6:T11">IF(P6&gt;Q6,2,0)</f>
        <v>0</v>
      </c>
      <c r="U6" s="146">
        <f aca="true" t="shared" si="10" ref="U6:U11">IF(Q6&gt;P6,2,0)</f>
        <v>0</v>
      </c>
    </row>
    <row r="7" spans="1:21" ht="15.75">
      <c r="A7" s="141">
        <v>2</v>
      </c>
      <c r="B7" s="147" t="str">
        <f>B3</f>
        <v>C. v.Bergner</v>
      </c>
      <c r="C7" s="148" t="str">
        <f>B4</f>
        <v>T. Kolesneva</v>
      </c>
      <c r="D7" s="146">
        <v>6</v>
      </c>
      <c r="E7" s="146">
        <v>0</v>
      </c>
      <c r="F7" s="146">
        <v>6</v>
      </c>
      <c r="G7" s="146">
        <v>1</v>
      </c>
      <c r="H7" s="146"/>
      <c r="I7" s="146"/>
      <c r="J7" s="138">
        <f t="shared" si="0"/>
        <v>1</v>
      </c>
      <c r="K7" s="138">
        <f t="shared" si="1"/>
        <v>1</v>
      </c>
      <c r="L7" s="138">
        <f t="shared" si="2"/>
        <v>0</v>
      </c>
      <c r="M7" s="138">
        <f t="shared" si="3"/>
        <v>0</v>
      </c>
      <c r="N7" s="138">
        <f t="shared" si="4"/>
        <v>0</v>
      </c>
      <c r="O7" s="138">
        <f t="shared" si="5"/>
        <v>0</v>
      </c>
      <c r="P7" s="146">
        <f t="shared" si="6"/>
        <v>2</v>
      </c>
      <c r="Q7" s="146">
        <f t="shared" si="7"/>
        <v>0</v>
      </c>
      <c r="R7" s="146">
        <f t="shared" si="8"/>
        <v>12</v>
      </c>
      <c r="S7" s="146">
        <f t="shared" si="8"/>
        <v>1</v>
      </c>
      <c r="T7" s="146">
        <f t="shared" si="9"/>
        <v>2</v>
      </c>
      <c r="U7" s="146">
        <f t="shared" si="10"/>
        <v>0</v>
      </c>
    </row>
    <row r="8" spans="1:21" ht="15.75">
      <c r="A8" s="141">
        <v>3</v>
      </c>
      <c r="B8" s="144">
        <f>B1</f>
        <v>0</v>
      </c>
      <c r="C8" s="147" t="str">
        <f>B3</f>
        <v>C. v.Bergner</v>
      </c>
      <c r="D8" s="146"/>
      <c r="E8" s="146"/>
      <c r="F8" s="146"/>
      <c r="G8" s="146"/>
      <c r="H8" s="146"/>
      <c r="I8" s="146"/>
      <c r="J8" s="138">
        <f t="shared" si="0"/>
        <v>0</v>
      </c>
      <c r="K8" s="138">
        <f t="shared" si="1"/>
        <v>0</v>
      </c>
      <c r="L8" s="138">
        <f t="shared" si="2"/>
        <v>0</v>
      </c>
      <c r="M8" s="138">
        <f t="shared" si="3"/>
        <v>0</v>
      </c>
      <c r="N8" s="138">
        <f t="shared" si="4"/>
        <v>0</v>
      </c>
      <c r="O8" s="138">
        <f t="shared" si="5"/>
        <v>0</v>
      </c>
      <c r="P8" s="146">
        <f t="shared" si="6"/>
        <v>0</v>
      </c>
      <c r="Q8" s="146">
        <f t="shared" si="7"/>
        <v>0</v>
      </c>
      <c r="R8" s="146">
        <f t="shared" si="8"/>
        <v>0</v>
      </c>
      <c r="S8" s="146">
        <f t="shared" si="8"/>
        <v>0</v>
      </c>
      <c r="T8" s="146">
        <f t="shared" si="9"/>
        <v>0</v>
      </c>
      <c r="U8" s="146">
        <f t="shared" si="10"/>
        <v>0</v>
      </c>
    </row>
    <row r="9" spans="1:21" ht="15.75">
      <c r="A9" s="141">
        <v>4</v>
      </c>
      <c r="B9" s="145" t="str">
        <f>B2</f>
        <v>M. Rupertus</v>
      </c>
      <c r="C9" s="148" t="str">
        <f>B4</f>
        <v>T. Kolesneva</v>
      </c>
      <c r="D9" s="146">
        <v>6</v>
      </c>
      <c r="E9" s="146">
        <v>0</v>
      </c>
      <c r="F9" s="146">
        <v>6</v>
      </c>
      <c r="G9" s="146">
        <v>0</v>
      </c>
      <c r="H9" s="146"/>
      <c r="I9" s="146"/>
      <c r="J9" s="138">
        <f t="shared" si="0"/>
        <v>1</v>
      </c>
      <c r="K9" s="138">
        <f t="shared" si="1"/>
        <v>1</v>
      </c>
      <c r="L9" s="138">
        <f t="shared" si="2"/>
        <v>0</v>
      </c>
      <c r="M9" s="138">
        <f t="shared" si="3"/>
        <v>0</v>
      </c>
      <c r="N9" s="138">
        <f t="shared" si="4"/>
        <v>0</v>
      </c>
      <c r="O9" s="138">
        <f t="shared" si="5"/>
        <v>0</v>
      </c>
      <c r="P9" s="146">
        <f t="shared" si="6"/>
        <v>2</v>
      </c>
      <c r="Q9" s="146">
        <f t="shared" si="7"/>
        <v>0</v>
      </c>
      <c r="R9" s="146">
        <f t="shared" si="8"/>
        <v>12</v>
      </c>
      <c r="S9" s="146">
        <f t="shared" si="8"/>
        <v>0</v>
      </c>
      <c r="T9" s="146">
        <f t="shared" si="9"/>
        <v>2</v>
      </c>
      <c r="U9" s="146">
        <f t="shared" si="10"/>
        <v>0</v>
      </c>
    </row>
    <row r="10" spans="1:21" ht="15.75">
      <c r="A10" s="141">
        <v>5</v>
      </c>
      <c r="B10" s="144">
        <f>B1</f>
        <v>0</v>
      </c>
      <c r="C10" s="148" t="str">
        <f>B4</f>
        <v>T. Kolesneva</v>
      </c>
      <c r="D10" s="146"/>
      <c r="E10" s="146"/>
      <c r="F10" s="146"/>
      <c r="G10" s="146"/>
      <c r="H10" s="146"/>
      <c r="I10" s="146"/>
      <c r="J10" s="138">
        <f t="shared" si="0"/>
        <v>0</v>
      </c>
      <c r="K10" s="138">
        <f t="shared" si="1"/>
        <v>0</v>
      </c>
      <c r="L10" s="138">
        <f t="shared" si="2"/>
        <v>0</v>
      </c>
      <c r="M10" s="138">
        <f t="shared" si="3"/>
        <v>0</v>
      </c>
      <c r="N10" s="138">
        <f t="shared" si="4"/>
        <v>0</v>
      </c>
      <c r="O10" s="138">
        <f t="shared" si="5"/>
        <v>0</v>
      </c>
      <c r="P10" s="146">
        <f t="shared" si="6"/>
        <v>0</v>
      </c>
      <c r="Q10" s="146">
        <f t="shared" si="7"/>
        <v>0</v>
      </c>
      <c r="R10" s="146">
        <f t="shared" si="8"/>
        <v>0</v>
      </c>
      <c r="S10" s="146">
        <f t="shared" si="8"/>
        <v>0</v>
      </c>
      <c r="T10" s="146">
        <f t="shared" si="9"/>
        <v>0</v>
      </c>
      <c r="U10" s="146">
        <f t="shared" si="10"/>
        <v>0</v>
      </c>
    </row>
    <row r="11" spans="1:21" ht="15.75">
      <c r="A11" s="141">
        <v>6</v>
      </c>
      <c r="B11" s="145" t="str">
        <f>B2</f>
        <v>M. Rupertus</v>
      </c>
      <c r="C11" s="147" t="str">
        <f>B3</f>
        <v>C. v.Bergner</v>
      </c>
      <c r="D11" s="146">
        <v>4</v>
      </c>
      <c r="E11" s="146">
        <v>6</v>
      </c>
      <c r="F11" s="146">
        <v>1</v>
      </c>
      <c r="G11" s="146">
        <v>6</v>
      </c>
      <c r="H11" s="146"/>
      <c r="I11" s="146"/>
      <c r="J11" s="138">
        <f t="shared" si="0"/>
        <v>0</v>
      </c>
      <c r="K11" s="138">
        <f t="shared" si="1"/>
        <v>0</v>
      </c>
      <c r="L11" s="138">
        <f t="shared" si="2"/>
        <v>0</v>
      </c>
      <c r="M11" s="138">
        <f t="shared" si="3"/>
        <v>1</v>
      </c>
      <c r="N11" s="138">
        <f t="shared" si="4"/>
        <v>1</v>
      </c>
      <c r="O11" s="138">
        <f t="shared" si="5"/>
        <v>0</v>
      </c>
      <c r="P11" s="146">
        <f t="shared" si="6"/>
        <v>0</v>
      </c>
      <c r="Q11" s="146">
        <f t="shared" si="7"/>
        <v>2</v>
      </c>
      <c r="R11" s="146">
        <f t="shared" si="8"/>
        <v>5</v>
      </c>
      <c r="S11" s="146">
        <f t="shared" si="8"/>
        <v>12</v>
      </c>
      <c r="T11" s="146">
        <f t="shared" si="9"/>
        <v>0</v>
      </c>
      <c r="U11" s="146">
        <f t="shared" si="10"/>
        <v>2</v>
      </c>
    </row>
    <row r="12" spans="2:3" ht="15.75">
      <c r="B12" s="137"/>
      <c r="C12" s="137"/>
    </row>
    <row r="13" spans="2:3" ht="15.75">
      <c r="B13" s="137"/>
      <c r="C13" s="137"/>
    </row>
    <row r="14" spans="2:3" ht="16.5" thickBot="1">
      <c r="B14" s="149" t="s">
        <v>71</v>
      </c>
      <c r="C14" s="137"/>
    </row>
    <row r="15" spans="2:9" ht="16.5" thickBot="1">
      <c r="B15" s="137"/>
      <c r="C15" s="150"/>
      <c r="D15" s="151" t="s">
        <v>70</v>
      </c>
      <c r="E15" s="152"/>
      <c r="F15" s="151" t="s">
        <v>68</v>
      </c>
      <c r="G15" s="152"/>
      <c r="H15" s="153" t="s">
        <v>69</v>
      </c>
      <c r="I15" s="152"/>
    </row>
    <row r="16" spans="2:9" ht="16.5" thickBot="1">
      <c r="B16" s="154"/>
      <c r="C16" s="155">
        <f>B1</f>
        <v>0</v>
      </c>
      <c r="D16" s="156">
        <f>SUM(T6,T8,T10)</f>
        <v>0</v>
      </c>
      <c r="E16" s="157"/>
      <c r="F16" s="158">
        <f>SUM(P6,P8,P10)</f>
        <v>0</v>
      </c>
      <c r="G16" s="159">
        <f>SUM(Q6,Q8,Q10)</f>
        <v>0</v>
      </c>
      <c r="H16" s="160">
        <f>SUM(R6,R8,R10)</f>
        <v>0</v>
      </c>
      <c r="I16" s="159">
        <f>SUM(S6,S8,S10)</f>
        <v>0</v>
      </c>
    </row>
    <row r="17" spans="2:9" ht="16.5" thickBot="1">
      <c r="B17" s="154">
        <v>2</v>
      </c>
      <c r="C17" s="161" t="str">
        <f>B2</f>
        <v>M. Rupertus</v>
      </c>
      <c r="D17" s="156">
        <f>SUM(U6,T9,T11)</f>
        <v>2</v>
      </c>
      <c r="E17" s="157"/>
      <c r="F17" s="158">
        <f>SUM(Q6,P9,P11)</f>
        <v>2</v>
      </c>
      <c r="G17" s="159">
        <f>SUM(P6,Q9,Q11)</f>
        <v>2</v>
      </c>
      <c r="H17" s="160">
        <f>SUM(S6,R9,R11)</f>
        <v>17</v>
      </c>
      <c r="I17" s="159">
        <f>SUM(R6,S9,S11)</f>
        <v>12</v>
      </c>
    </row>
    <row r="18" spans="2:9" ht="16.5" thickBot="1">
      <c r="B18" s="154">
        <v>1</v>
      </c>
      <c r="C18" s="162" t="str">
        <f>B3</f>
        <v>C. v.Bergner</v>
      </c>
      <c r="D18" s="156">
        <f>SUM(T7,U8,U11)</f>
        <v>4</v>
      </c>
      <c r="E18" s="157"/>
      <c r="F18" s="158">
        <f>SUM(P7,Q8,Q11)</f>
        <v>4</v>
      </c>
      <c r="G18" s="159">
        <f>SUM(Q7,P8,P11)</f>
        <v>0</v>
      </c>
      <c r="H18" s="160">
        <f>SUM(R7,S8,S11)</f>
        <v>24</v>
      </c>
      <c r="I18" s="159">
        <f>SUM(S7,R8,R11)</f>
        <v>6</v>
      </c>
    </row>
    <row r="19" spans="2:9" ht="16.5" thickBot="1">
      <c r="B19" s="154">
        <v>3</v>
      </c>
      <c r="C19" s="163" t="str">
        <f>B4</f>
        <v>T. Kolesneva</v>
      </c>
      <c r="D19" s="156">
        <f>SUM(U7,U9,U10)</f>
        <v>0</v>
      </c>
      <c r="E19" s="157"/>
      <c r="F19" s="158">
        <f>SUM(Q7,Q9,Q10)</f>
        <v>0</v>
      </c>
      <c r="G19" s="159">
        <f>SUM(P7,P9,P10)</f>
        <v>4</v>
      </c>
      <c r="H19" s="160">
        <f>SUM(S7,S9,S10)</f>
        <v>1</v>
      </c>
      <c r="I19" s="159">
        <f>SUM(R7,R9,R10)</f>
        <v>24</v>
      </c>
    </row>
  </sheetData>
  <mergeCells count="13">
    <mergeCell ref="D19:E19"/>
    <mergeCell ref="D15:E15"/>
    <mergeCell ref="F15:G15"/>
    <mergeCell ref="H15:I15"/>
    <mergeCell ref="D16:E16"/>
    <mergeCell ref="D17:E17"/>
    <mergeCell ref="D18:E18"/>
    <mergeCell ref="D5:E5"/>
    <mergeCell ref="F5:G5"/>
    <mergeCell ref="H5:I5"/>
    <mergeCell ref="P5:Q5"/>
    <mergeCell ref="R5:S5"/>
    <mergeCell ref="T5:U5"/>
  </mergeCells>
  <printOptions/>
  <pageMargins left="0.787401575" right="0.787401575" top="0.984251969" bottom="0.984251969" header="0.4921259845" footer="0.4921259845"/>
  <pageSetup horizontalDpi="360" verticalDpi="360" orientation="landscape" paperSize="9" r:id="rId1"/>
  <headerFooter alignWithMargins="0">
    <oddHeader>&amp;LTC Tornesch e.V.&amp;CClubmeisterschaften 2011
U 18 weiblich</oddHeader>
    <oddFooter>&amp;C&amp;Z&amp;F&amp;RSeite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showGridLines="0" workbookViewId="0" topLeftCell="A2">
      <selection activeCell="B26" sqref="B26"/>
    </sheetView>
  </sheetViews>
  <sheetFormatPr defaultColWidth="11.421875" defaultRowHeight="12.75"/>
  <cols>
    <col min="1" max="1" width="11.421875" style="99" customWidth="1"/>
    <col min="2" max="2" width="13.57421875" style="99" bestFit="1" customWidth="1"/>
    <col min="3" max="3" width="12.421875" style="99" bestFit="1" customWidth="1"/>
    <col min="4" max="9" width="4.7109375" style="99" customWidth="1"/>
    <col min="10" max="15" width="2.00390625" style="99" customWidth="1"/>
    <col min="16" max="21" width="4.7109375" style="99" customWidth="1"/>
    <col min="22" max="257" width="11.421875" style="99" customWidth="1"/>
    <col min="258" max="258" width="13.57421875" style="99" bestFit="1" customWidth="1"/>
    <col min="259" max="259" width="12.421875" style="99" bestFit="1" customWidth="1"/>
    <col min="260" max="265" width="4.7109375" style="99" customWidth="1"/>
    <col min="266" max="271" width="2.00390625" style="99" customWidth="1"/>
    <col min="272" max="277" width="4.7109375" style="99" customWidth="1"/>
    <col min="278" max="513" width="11.421875" style="99" customWidth="1"/>
    <col min="514" max="514" width="13.57421875" style="99" bestFit="1" customWidth="1"/>
    <col min="515" max="515" width="12.421875" style="99" bestFit="1" customWidth="1"/>
    <col min="516" max="521" width="4.7109375" style="99" customWidth="1"/>
    <col min="522" max="527" width="2.00390625" style="99" customWidth="1"/>
    <col min="528" max="533" width="4.7109375" style="99" customWidth="1"/>
    <col min="534" max="769" width="11.421875" style="99" customWidth="1"/>
    <col min="770" max="770" width="13.57421875" style="99" bestFit="1" customWidth="1"/>
    <col min="771" max="771" width="12.421875" style="99" bestFit="1" customWidth="1"/>
    <col min="772" max="777" width="4.7109375" style="99" customWidth="1"/>
    <col min="778" max="783" width="2.00390625" style="99" customWidth="1"/>
    <col min="784" max="789" width="4.7109375" style="99" customWidth="1"/>
    <col min="790" max="1025" width="11.421875" style="99" customWidth="1"/>
    <col min="1026" max="1026" width="13.57421875" style="99" bestFit="1" customWidth="1"/>
    <col min="1027" max="1027" width="12.421875" style="99" bestFit="1" customWidth="1"/>
    <col min="1028" max="1033" width="4.7109375" style="99" customWidth="1"/>
    <col min="1034" max="1039" width="2.00390625" style="99" customWidth="1"/>
    <col min="1040" max="1045" width="4.7109375" style="99" customWidth="1"/>
    <col min="1046" max="1281" width="11.421875" style="99" customWidth="1"/>
    <col min="1282" max="1282" width="13.57421875" style="99" bestFit="1" customWidth="1"/>
    <col min="1283" max="1283" width="12.421875" style="99" bestFit="1" customWidth="1"/>
    <col min="1284" max="1289" width="4.7109375" style="99" customWidth="1"/>
    <col min="1290" max="1295" width="2.00390625" style="99" customWidth="1"/>
    <col min="1296" max="1301" width="4.7109375" style="99" customWidth="1"/>
    <col min="1302" max="1537" width="11.421875" style="99" customWidth="1"/>
    <col min="1538" max="1538" width="13.57421875" style="99" bestFit="1" customWidth="1"/>
    <col min="1539" max="1539" width="12.421875" style="99" bestFit="1" customWidth="1"/>
    <col min="1540" max="1545" width="4.7109375" style="99" customWidth="1"/>
    <col min="1546" max="1551" width="2.00390625" style="99" customWidth="1"/>
    <col min="1552" max="1557" width="4.7109375" style="99" customWidth="1"/>
    <col min="1558" max="1793" width="11.421875" style="99" customWidth="1"/>
    <col min="1794" max="1794" width="13.57421875" style="99" bestFit="1" customWidth="1"/>
    <col min="1795" max="1795" width="12.421875" style="99" bestFit="1" customWidth="1"/>
    <col min="1796" max="1801" width="4.7109375" style="99" customWidth="1"/>
    <col min="1802" max="1807" width="2.00390625" style="99" customWidth="1"/>
    <col min="1808" max="1813" width="4.7109375" style="99" customWidth="1"/>
    <col min="1814" max="2049" width="11.421875" style="99" customWidth="1"/>
    <col min="2050" max="2050" width="13.57421875" style="99" bestFit="1" customWidth="1"/>
    <col min="2051" max="2051" width="12.421875" style="99" bestFit="1" customWidth="1"/>
    <col min="2052" max="2057" width="4.7109375" style="99" customWidth="1"/>
    <col min="2058" max="2063" width="2.00390625" style="99" customWidth="1"/>
    <col min="2064" max="2069" width="4.7109375" style="99" customWidth="1"/>
    <col min="2070" max="2305" width="11.421875" style="99" customWidth="1"/>
    <col min="2306" max="2306" width="13.57421875" style="99" bestFit="1" customWidth="1"/>
    <col min="2307" max="2307" width="12.421875" style="99" bestFit="1" customWidth="1"/>
    <col min="2308" max="2313" width="4.7109375" style="99" customWidth="1"/>
    <col min="2314" max="2319" width="2.00390625" style="99" customWidth="1"/>
    <col min="2320" max="2325" width="4.7109375" style="99" customWidth="1"/>
    <col min="2326" max="2561" width="11.421875" style="99" customWidth="1"/>
    <col min="2562" max="2562" width="13.57421875" style="99" bestFit="1" customWidth="1"/>
    <col min="2563" max="2563" width="12.421875" style="99" bestFit="1" customWidth="1"/>
    <col min="2564" max="2569" width="4.7109375" style="99" customWidth="1"/>
    <col min="2570" max="2575" width="2.00390625" style="99" customWidth="1"/>
    <col min="2576" max="2581" width="4.7109375" style="99" customWidth="1"/>
    <col min="2582" max="2817" width="11.421875" style="99" customWidth="1"/>
    <col min="2818" max="2818" width="13.57421875" style="99" bestFit="1" customWidth="1"/>
    <col min="2819" max="2819" width="12.421875" style="99" bestFit="1" customWidth="1"/>
    <col min="2820" max="2825" width="4.7109375" style="99" customWidth="1"/>
    <col min="2826" max="2831" width="2.00390625" style="99" customWidth="1"/>
    <col min="2832" max="2837" width="4.7109375" style="99" customWidth="1"/>
    <col min="2838" max="3073" width="11.421875" style="99" customWidth="1"/>
    <col min="3074" max="3074" width="13.57421875" style="99" bestFit="1" customWidth="1"/>
    <col min="3075" max="3075" width="12.421875" style="99" bestFit="1" customWidth="1"/>
    <col min="3076" max="3081" width="4.7109375" style="99" customWidth="1"/>
    <col min="3082" max="3087" width="2.00390625" style="99" customWidth="1"/>
    <col min="3088" max="3093" width="4.7109375" style="99" customWidth="1"/>
    <col min="3094" max="3329" width="11.421875" style="99" customWidth="1"/>
    <col min="3330" max="3330" width="13.57421875" style="99" bestFit="1" customWidth="1"/>
    <col min="3331" max="3331" width="12.421875" style="99" bestFit="1" customWidth="1"/>
    <col min="3332" max="3337" width="4.7109375" style="99" customWidth="1"/>
    <col min="3338" max="3343" width="2.00390625" style="99" customWidth="1"/>
    <col min="3344" max="3349" width="4.7109375" style="99" customWidth="1"/>
    <col min="3350" max="3585" width="11.421875" style="99" customWidth="1"/>
    <col min="3586" max="3586" width="13.57421875" style="99" bestFit="1" customWidth="1"/>
    <col min="3587" max="3587" width="12.421875" style="99" bestFit="1" customWidth="1"/>
    <col min="3588" max="3593" width="4.7109375" style="99" customWidth="1"/>
    <col min="3594" max="3599" width="2.00390625" style="99" customWidth="1"/>
    <col min="3600" max="3605" width="4.7109375" style="99" customWidth="1"/>
    <col min="3606" max="3841" width="11.421875" style="99" customWidth="1"/>
    <col min="3842" max="3842" width="13.57421875" style="99" bestFit="1" customWidth="1"/>
    <col min="3843" max="3843" width="12.421875" style="99" bestFit="1" customWidth="1"/>
    <col min="3844" max="3849" width="4.7109375" style="99" customWidth="1"/>
    <col min="3850" max="3855" width="2.00390625" style="99" customWidth="1"/>
    <col min="3856" max="3861" width="4.7109375" style="99" customWidth="1"/>
    <col min="3862" max="4097" width="11.421875" style="99" customWidth="1"/>
    <col min="4098" max="4098" width="13.57421875" style="99" bestFit="1" customWidth="1"/>
    <col min="4099" max="4099" width="12.421875" style="99" bestFit="1" customWidth="1"/>
    <col min="4100" max="4105" width="4.7109375" style="99" customWidth="1"/>
    <col min="4106" max="4111" width="2.00390625" style="99" customWidth="1"/>
    <col min="4112" max="4117" width="4.7109375" style="99" customWidth="1"/>
    <col min="4118" max="4353" width="11.421875" style="99" customWidth="1"/>
    <col min="4354" max="4354" width="13.57421875" style="99" bestFit="1" customWidth="1"/>
    <col min="4355" max="4355" width="12.421875" style="99" bestFit="1" customWidth="1"/>
    <col min="4356" max="4361" width="4.7109375" style="99" customWidth="1"/>
    <col min="4362" max="4367" width="2.00390625" style="99" customWidth="1"/>
    <col min="4368" max="4373" width="4.7109375" style="99" customWidth="1"/>
    <col min="4374" max="4609" width="11.421875" style="99" customWidth="1"/>
    <col min="4610" max="4610" width="13.57421875" style="99" bestFit="1" customWidth="1"/>
    <col min="4611" max="4611" width="12.421875" style="99" bestFit="1" customWidth="1"/>
    <col min="4612" max="4617" width="4.7109375" style="99" customWidth="1"/>
    <col min="4618" max="4623" width="2.00390625" style="99" customWidth="1"/>
    <col min="4624" max="4629" width="4.7109375" style="99" customWidth="1"/>
    <col min="4630" max="4865" width="11.421875" style="99" customWidth="1"/>
    <col min="4866" max="4866" width="13.57421875" style="99" bestFit="1" customWidth="1"/>
    <col min="4867" max="4867" width="12.421875" style="99" bestFit="1" customWidth="1"/>
    <col min="4868" max="4873" width="4.7109375" style="99" customWidth="1"/>
    <col min="4874" max="4879" width="2.00390625" style="99" customWidth="1"/>
    <col min="4880" max="4885" width="4.7109375" style="99" customWidth="1"/>
    <col min="4886" max="5121" width="11.421875" style="99" customWidth="1"/>
    <col min="5122" max="5122" width="13.57421875" style="99" bestFit="1" customWidth="1"/>
    <col min="5123" max="5123" width="12.421875" style="99" bestFit="1" customWidth="1"/>
    <col min="5124" max="5129" width="4.7109375" style="99" customWidth="1"/>
    <col min="5130" max="5135" width="2.00390625" style="99" customWidth="1"/>
    <col min="5136" max="5141" width="4.7109375" style="99" customWidth="1"/>
    <col min="5142" max="5377" width="11.421875" style="99" customWidth="1"/>
    <col min="5378" max="5378" width="13.57421875" style="99" bestFit="1" customWidth="1"/>
    <col min="5379" max="5379" width="12.421875" style="99" bestFit="1" customWidth="1"/>
    <col min="5380" max="5385" width="4.7109375" style="99" customWidth="1"/>
    <col min="5386" max="5391" width="2.00390625" style="99" customWidth="1"/>
    <col min="5392" max="5397" width="4.7109375" style="99" customWidth="1"/>
    <col min="5398" max="5633" width="11.421875" style="99" customWidth="1"/>
    <col min="5634" max="5634" width="13.57421875" style="99" bestFit="1" customWidth="1"/>
    <col min="5635" max="5635" width="12.421875" style="99" bestFit="1" customWidth="1"/>
    <col min="5636" max="5641" width="4.7109375" style="99" customWidth="1"/>
    <col min="5642" max="5647" width="2.00390625" style="99" customWidth="1"/>
    <col min="5648" max="5653" width="4.7109375" style="99" customWidth="1"/>
    <col min="5654" max="5889" width="11.421875" style="99" customWidth="1"/>
    <col min="5890" max="5890" width="13.57421875" style="99" bestFit="1" customWidth="1"/>
    <col min="5891" max="5891" width="12.421875" style="99" bestFit="1" customWidth="1"/>
    <col min="5892" max="5897" width="4.7109375" style="99" customWidth="1"/>
    <col min="5898" max="5903" width="2.00390625" style="99" customWidth="1"/>
    <col min="5904" max="5909" width="4.7109375" style="99" customWidth="1"/>
    <col min="5910" max="6145" width="11.421875" style="99" customWidth="1"/>
    <col min="6146" max="6146" width="13.57421875" style="99" bestFit="1" customWidth="1"/>
    <col min="6147" max="6147" width="12.421875" style="99" bestFit="1" customWidth="1"/>
    <col min="6148" max="6153" width="4.7109375" style="99" customWidth="1"/>
    <col min="6154" max="6159" width="2.00390625" style="99" customWidth="1"/>
    <col min="6160" max="6165" width="4.7109375" style="99" customWidth="1"/>
    <col min="6166" max="6401" width="11.421875" style="99" customWidth="1"/>
    <col min="6402" max="6402" width="13.57421875" style="99" bestFit="1" customWidth="1"/>
    <col min="6403" max="6403" width="12.421875" style="99" bestFit="1" customWidth="1"/>
    <col min="6404" max="6409" width="4.7109375" style="99" customWidth="1"/>
    <col min="6410" max="6415" width="2.00390625" style="99" customWidth="1"/>
    <col min="6416" max="6421" width="4.7109375" style="99" customWidth="1"/>
    <col min="6422" max="6657" width="11.421875" style="99" customWidth="1"/>
    <col min="6658" max="6658" width="13.57421875" style="99" bestFit="1" customWidth="1"/>
    <col min="6659" max="6659" width="12.421875" style="99" bestFit="1" customWidth="1"/>
    <col min="6660" max="6665" width="4.7109375" style="99" customWidth="1"/>
    <col min="6666" max="6671" width="2.00390625" style="99" customWidth="1"/>
    <col min="6672" max="6677" width="4.7109375" style="99" customWidth="1"/>
    <col min="6678" max="6913" width="11.421875" style="99" customWidth="1"/>
    <col min="6914" max="6914" width="13.57421875" style="99" bestFit="1" customWidth="1"/>
    <col min="6915" max="6915" width="12.421875" style="99" bestFit="1" customWidth="1"/>
    <col min="6916" max="6921" width="4.7109375" style="99" customWidth="1"/>
    <col min="6922" max="6927" width="2.00390625" style="99" customWidth="1"/>
    <col min="6928" max="6933" width="4.7109375" style="99" customWidth="1"/>
    <col min="6934" max="7169" width="11.421875" style="99" customWidth="1"/>
    <col min="7170" max="7170" width="13.57421875" style="99" bestFit="1" customWidth="1"/>
    <col min="7171" max="7171" width="12.421875" style="99" bestFit="1" customWidth="1"/>
    <col min="7172" max="7177" width="4.7109375" style="99" customWidth="1"/>
    <col min="7178" max="7183" width="2.00390625" style="99" customWidth="1"/>
    <col min="7184" max="7189" width="4.7109375" style="99" customWidth="1"/>
    <col min="7190" max="7425" width="11.421875" style="99" customWidth="1"/>
    <col min="7426" max="7426" width="13.57421875" style="99" bestFit="1" customWidth="1"/>
    <col min="7427" max="7427" width="12.421875" style="99" bestFit="1" customWidth="1"/>
    <col min="7428" max="7433" width="4.7109375" style="99" customWidth="1"/>
    <col min="7434" max="7439" width="2.00390625" style="99" customWidth="1"/>
    <col min="7440" max="7445" width="4.7109375" style="99" customWidth="1"/>
    <col min="7446" max="7681" width="11.421875" style="99" customWidth="1"/>
    <col min="7682" max="7682" width="13.57421875" style="99" bestFit="1" customWidth="1"/>
    <col min="7683" max="7683" width="12.421875" style="99" bestFit="1" customWidth="1"/>
    <col min="7684" max="7689" width="4.7109375" style="99" customWidth="1"/>
    <col min="7690" max="7695" width="2.00390625" style="99" customWidth="1"/>
    <col min="7696" max="7701" width="4.7109375" style="99" customWidth="1"/>
    <col min="7702" max="7937" width="11.421875" style="99" customWidth="1"/>
    <col min="7938" max="7938" width="13.57421875" style="99" bestFit="1" customWidth="1"/>
    <col min="7939" max="7939" width="12.421875" style="99" bestFit="1" customWidth="1"/>
    <col min="7940" max="7945" width="4.7109375" style="99" customWidth="1"/>
    <col min="7946" max="7951" width="2.00390625" style="99" customWidth="1"/>
    <col min="7952" max="7957" width="4.7109375" style="99" customWidth="1"/>
    <col min="7958" max="8193" width="11.421875" style="99" customWidth="1"/>
    <col min="8194" max="8194" width="13.57421875" style="99" bestFit="1" customWidth="1"/>
    <col min="8195" max="8195" width="12.421875" style="99" bestFit="1" customWidth="1"/>
    <col min="8196" max="8201" width="4.7109375" style="99" customWidth="1"/>
    <col min="8202" max="8207" width="2.00390625" style="99" customWidth="1"/>
    <col min="8208" max="8213" width="4.7109375" style="99" customWidth="1"/>
    <col min="8214" max="8449" width="11.421875" style="99" customWidth="1"/>
    <col min="8450" max="8450" width="13.57421875" style="99" bestFit="1" customWidth="1"/>
    <col min="8451" max="8451" width="12.421875" style="99" bestFit="1" customWidth="1"/>
    <col min="8452" max="8457" width="4.7109375" style="99" customWidth="1"/>
    <col min="8458" max="8463" width="2.00390625" style="99" customWidth="1"/>
    <col min="8464" max="8469" width="4.7109375" style="99" customWidth="1"/>
    <col min="8470" max="8705" width="11.421875" style="99" customWidth="1"/>
    <col min="8706" max="8706" width="13.57421875" style="99" bestFit="1" customWidth="1"/>
    <col min="8707" max="8707" width="12.421875" style="99" bestFit="1" customWidth="1"/>
    <col min="8708" max="8713" width="4.7109375" style="99" customWidth="1"/>
    <col min="8714" max="8719" width="2.00390625" style="99" customWidth="1"/>
    <col min="8720" max="8725" width="4.7109375" style="99" customWidth="1"/>
    <col min="8726" max="8961" width="11.421875" style="99" customWidth="1"/>
    <col min="8962" max="8962" width="13.57421875" style="99" bestFit="1" customWidth="1"/>
    <col min="8963" max="8963" width="12.421875" style="99" bestFit="1" customWidth="1"/>
    <col min="8964" max="8969" width="4.7109375" style="99" customWidth="1"/>
    <col min="8970" max="8975" width="2.00390625" style="99" customWidth="1"/>
    <col min="8976" max="8981" width="4.7109375" style="99" customWidth="1"/>
    <col min="8982" max="9217" width="11.421875" style="99" customWidth="1"/>
    <col min="9218" max="9218" width="13.57421875" style="99" bestFit="1" customWidth="1"/>
    <col min="9219" max="9219" width="12.421875" style="99" bestFit="1" customWidth="1"/>
    <col min="9220" max="9225" width="4.7109375" style="99" customWidth="1"/>
    <col min="9226" max="9231" width="2.00390625" style="99" customWidth="1"/>
    <col min="9232" max="9237" width="4.7109375" style="99" customWidth="1"/>
    <col min="9238" max="9473" width="11.421875" style="99" customWidth="1"/>
    <col min="9474" max="9474" width="13.57421875" style="99" bestFit="1" customWidth="1"/>
    <col min="9475" max="9475" width="12.421875" style="99" bestFit="1" customWidth="1"/>
    <col min="9476" max="9481" width="4.7109375" style="99" customWidth="1"/>
    <col min="9482" max="9487" width="2.00390625" style="99" customWidth="1"/>
    <col min="9488" max="9493" width="4.7109375" style="99" customWidth="1"/>
    <col min="9494" max="9729" width="11.421875" style="99" customWidth="1"/>
    <col min="9730" max="9730" width="13.57421875" style="99" bestFit="1" customWidth="1"/>
    <col min="9731" max="9731" width="12.421875" style="99" bestFit="1" customWidth="1"/>
    <col min="9732" max="9737" width="4.7109375" style="99" customWidth="1"/>
    <col min="9738" max="9743" width="2.00390625" style="99" customWidth="1"/>
    <col min="9744" max="9749" width="4.7109375" style="99" customWidth="1"/>
    <col min="9750" max="9985" width="11.421875" style="99" customWidth="1"/>
    <col min="9986" max="9986" width="13.57421875" style="99" bestFit="1" customWidth="1"/>
    <col min="9987" max="9987" width="12.421875" style="99" bestFit="1" customWidth="1"/>
    <col min="9988" max="9993" width="4.7109375" style="99" customWidth="1"/>
    <col min="9994" max="9999" width="2.00390625" style="99" customWidth="1"/>
    <col min="10000" max="10005" width="4.7109375" style="99" customWidth="1"/>
    <col min="10006" max="10241" width="11.421875" style="99" customWidth="1"/>
    <col min="10242" max="10242" width="13.57421875" style="99" bestFit="1" customWidth="1"/>
    <col min="10243" max="10243" width="12.421875" style="99" bestFit="1" customWidth="1"/>
    <col min="10244" max="10249" width="4.7109375" style="99" customWidth="1"/>
    <col min="10250" max="10255" width="2.00390625" style="99" customWidth="1"/>
    <col min="10256" max="10261" width="4.7109375" style="99" customWidth="1"/>
    <col min="10262" max="10497" width="11.421875" style="99" customWidth="1"/>
    <col min="10498" max="10498" width="13.57421875" style="99" bestFit="1" customWidth="1"/>
    <col min="10499" max="10499" width="12.421875" style="99" bestFit="1" customWidth="1"/>
    <col min="10500" max="10505" width="4.7109375" style="99" customWidth="1"/>
    <col min="10506" max="10511" width="2.00390625" style="99" customWidth="1"/>
    <col min="10512" max="10517" width="4.7109375" style="99" customWidth="1"/>
    <col min="10518" max="10753" width="11.421875" style="99" customWidth="1"/>
    <col min="10754" max="10754" width="13.57421875" style="99" bestFit="1" customWidth="1"/>
    <col min="10755" max="10755" width="12.421875" style="99" bestFit="1" customWidth="1"/>
    <col min="10756" max="10761" width="4.7109375" style="99" customWidth="1"/>
    <col min="10762" max="10767" width="2.00390625" style="99" customWidth="1"/>
    <col min="10768" max="10773" width="4.7109375" style="99" customWidth="1"/>
    <col min="10774" max="11009" width="11.421875" style="99" customWidth="1"/>
    <col min="11010" max="11010" width="13.57421875" style="99" bestFit="1" customWidth="1"/>
    <col min="11011" max="11011" width="12.421875" style="99" bestFit="1" customWidth="1"/>
    <col min="11012" max="11017" width="4.7109375" style="99" customWidth="1"/>
    <col min="11018" max="11023" width="2.00390625" style="99" customWidth="1"/>
    <col min="11024" max="11029" width="4.7109375" style="99" customWidth="1"/>
    <col min="11030" max="11265" width="11.421875" style="99" customWidth="1"/>
    <col min="11266" max="11266" width="13.57421875" style="99" bestFit="1" customWidth="1"/>
    <col min="11267" max="11267" width="12.421875" style="99" bestFit="1" customWidth="1"/>
    <col min="11268" max="11273" width="4.7109375" style="99" customWidth="1"/>
    <col min="11274" max="11279" width="2.00390625" style="99" customWidth="1"/>
    <col min="11280" max="11285" width="4.7109375" style="99" customWidth="1"/>
    <col min="11286" max="11521" width="11.421875" style="99" customWidth="1"/>
    <col min="11522" max="11522" width="13.57421875" style="99" bestFit="1" customWidth="1"/>
    <col min="11523" max="11523" width="12.421875" style="99" bestFit="1" customWidth="1"/>
    <col min="11524" max="11529" width="4.7109375" style="99" customWidth="1"/>
    <col min="11530" max="11535" width="2.00390625" style="99" customWidth="1"/>
    <col min="11536" max="11541" width="4.7109375" style="99" customWidth="1"/>
    <col min="11542" max="11777" width="11.421875" style="99" customWidth="1"/>
    <col min="11778" max="11778" width="13.57421875" style="99" bestFit="1" customWidth="1"/>
    <col min="11779" max="11779" width="12.421875" style="99" bestFit="1" customWidth="1"/>
    <col min="11780" max="11785" width="4.7109375" style="99" customWidth="1"/>
    <col min="11786" max="11791" width="2.00390625" style="99" customWidth="1"/>
    <col min="11792" max="11797" width="4.7109375" style="99" customWidth="1"/>
    <col min="11798" max="12033" width="11.421875" style="99" customWidth="1"/>
    <col min="12034" max="12034" width="13.57421875" style="99" bestFit="1" customWidth="1"/>
    <col min="12035" max="12035" width="12.421875" style="99" bestFit="1" customWidth="1"/>
    <col min="12036" max="12041" width="4.7109375" style="99" customWidth="1"/>
    <col min="12042" max="12047" width="2.00390625" style="99" customWidth="1"/>
    <col min="12048" max="12053" width="4.7109375" style="99" customWidth="1"/>
    <col min="12054" max="12289" width="11.421875" style="99" customWidth="1"/>
    <col min="12290" max="12290" width="13.57421875" style="99" bestFit="1" customWidth="1"/>
    <col min="12291" max="12291" width="12.421875" style="99" bestFit="1" customWidth="1"/>
    <col min="12292" max="12297" width="4.7109375" style="99" customWidth="1"/>
    <col min="12298" max="12303" width="2.00390625" style="99" customWidth="1"/>
    <col min="12304" max="12309" width="4.7109375" style="99" customWidth="1"/>
    <col min="12310" max="12545" width="11.421875" style="99" customWidth="1"/>
    <col min="12546" max="12546" width="13.57421875" style="99" bestFit="1" customWidth="1"/>
    <col min="12547" max="12547" width="12.421875" style="99" bestFit="1" customWidth="1"/>
    <col min="12548" max="12553" width="4.7109375" style="99" customWidth="1"/>
    <col min="12554" max="12559" width="2.00390625" style="99" customWidth="1"/>
    <col min="12560" max="12565" width="4.7109375" style="99" customWidth="1"/>
    <col min="12566" max="12801" width="11.421875" style="99" customWidth="1"/>
    <col min="12802" max="12802" width="13.57421875" style="99" bestFit="1" customWidth="1"/>
    <col min="12803" max="12803" width="12.421875" style="99" bestFit="1" customWidth="1"/>
    <col min="12804" max="12809" width="4.7109375" style="99" customWidth="1"/>
    <col min="12810" max="12815" width="2.00390625" style="99" customWidth="1"/>
    <col min="12816" max="12821" width="4.7109375" style="99" customWidth="1"/>
    <col min="12822" max="13057" width="11.421875" style="99" customWidth="1"/>
    <col min="13058" max="13058" width="13.57421875" style="99" bestFit="1" customWidth="1"/>
    <col min="13059" max="13059" width="12.421875" style="99" bestFit="1" customWidth="1"/>
    <col min="13060" max="13065" width="4.7109375" style="99" customWidth="1"/>
    <col min="13066" max="13071" width="2.00390625" style="99" customWidth="1"/>
    <col min="13072" max="13077" width="4.7109375" style="99" customWidth="1"/>
    <col min="13078" max="13313" width="11.421875" style="99" customWidth="1"/>
    <col min="13314" max="13314" width="13.57421875" style="99" bestFit="1" customWidth="1"/>
    <col min="13315" max="13315" width="12.421875" style="99" bestFit="1" customWidth="1"/>
    <col min="13316" max="13321" width="4.7109375" style="99" customWidth="1"/>
    <col min="13322" max="13327" width="2.00390625" style="99" customWidth="1"/>
    <col min="13328" max="13333" width="4.7109375" style="99" customWidth="1"/>
    <col min="13334" max="13569" width="11.421875" style="99" customWidth="1"/>
    <col min="13570" max="13570" width="13.57421875" style="99" bestFit="1" customWidth="1"/>
    <col min="13571" max="13571" width="12.421875" style="99" bestFit="1" customWidth="1"/>
    <col min="13572" max="13577" width="4.7109375" style="99" customWidth="1"/>
    <col min="13578" max="13583" width="2.00390625" style="99" customWidth="1"/>
    <col min="13584" max="13589" width="4.7109375" style="99" customWidth="1"/>
    <col min="13590" max="13825" width="11.421875" style="99" customWidth="1"/>
    <col min="13826" max="13826" width="13.57421875" style="99" bestFit="1" customWidth="1"/>
    <col min="13827" max="13827" width="12.421875" style="99" bestFit="1" customWidth="1"/>
    <col min="13828" max="13833" width="4.7109375" style="99" customWidth="1"/>
    <col min="13834" max="13839" width="2.00390625" style="99" customWidth="1"/>
    <col min="13840" max="13845" width="4.7109375" style="99" customWidth="1"/>
    <col min="13846" max="14081" width="11.421875" style="99" customWidth="1"/>
    <col min="14082" max="14082" width="13.57421875" style="99" bestFit="1" customWidth="1"/>
    <col min="14083" max="14083" width="12.421875" style="99" bestFit="1" customWidth="1"/>
    <col min="14084" max="14089" width="4.7109375" style="99" customWidth="1"/>
    <col min="14090" max="14095" width="2.00390625" style="99" customWidth="1"/>
    <col min="14096" max="14101" width="4.7109375" style="99" customWidth="1"/>
    <col min="14102" max="14337" width="11.421875" style="99" customWidth="1"/>
    <col min="14338" max="14338" width="13.57421875" style="99" bestFit="1" customWidth="1"/>
    <col min="14339" max="14339" width="12.421875" style="99" bestFit="1" customWidth="1"/>
    <col min="14340" max="14345" width="4.7109375" style="99" customWidth="1"/>
    <col min="14346" max="14351" width="2.00390625" style="99" customWidth="1"/>
    <col min="14352" max="14357" width="4.7109375" style="99" customWidth="1"/>
    <col min="14358" max="14593" width="11.421875" style="99" customWidth="1"/>
    <col min="14594" max="14594" width="13.57421875" style="99" bestFit="1" customWidth="1"/>
    <col min="14595" max="14595" width="12.421875" style="99" bestFit="1" customWidth="1"/>
    <col min="14596" max="14601" width="4.7109375" style="99" customWidth="1"/>
    <col min="14602" max="14607" width="2.00390625" style="99" customWidth="1"/>
    <col min="14608" max="14613" width="4.7109375" style="99" customWidth="1"/>
    <col min="14614" max="14849" width="11.421875" style="99" customWidth="1"/>
    <col min="14850" max="14850" width="13.57421875" style="99" bestFit="1" customWidth="1"/>
    <col min="14851" max="14851" width="12.421875" style="99" bestFit="1" customWidth="1"/>
    <col min="14852" max="14857" width="4.7109375" style="99" customWidth="1"/>
    <col min="14858" max="14863" width="2.00390625" style="99" customWidth="1"/>
    <col min="14864" max="14869" width="4.7109375" style="99" customWidth="1"/>
    <col min="14870" max="15105" width="11.421875" style="99" customWidth="1"/>
    <col min="15106" max="15106" width="13.57421875" style="99" bestFit="1" customWidth="1"/>
    <col min="15107" max="15107" width="12.421875" style="99" bestFit="1" customWidth="1"/>
    <col min="15108" max="15113" width="4.7109375" style="99" customWidth="1"/>
    <col min="15114" max="15119" width="2.00390625" style="99" customWidth="1"/>
    <col min="15120" max="15125" width="4.7109375" style="99" customWidth="1"/>
    <col min="15126" max="15361" width="11.421875" style="99" customWidth="1"/>
    <col min="15362" max="15362" width="13.57421875" style="99" bestFit="1" customWidth="1"/>
    <col min="15363" max="15363" width="12.421875" style="99" bestFit="1" customWidth="1"/>
    <col min="15364" max="15369" width="4.7109375" style="99" customWidth="1"/>
    <col min="15370" max="15375" width="2.00390625" style="99" customWidth="1"/>
    <col min="15376" max="15381" width="4.7109375" style="99" customWidth="1"/>
    <col min="15382" max="15617" width="11.421875" style="99" customWidth="1"/>
    <col min="15618" max="15618" width="13.57421875" style="99" bestFit="1" customWidth="1"/>
    <col min="15619" max="15619" width="12.421875" style="99" bestFit="1" customWidth="1"/>
    <col min="15620" max="15625" width="4.7109375" style="99" customWidth="1"/>
    <col min="15626" max="15631" width="2.00390625" style="99" customWidth="1"/>
    <col min="15632" max="15637" width="4.7109375" style="99" customWidth="1"/>
    <col min="15638" max="15873" width="11.421875" style="99" customWidth="1"/>
    <col min="15874" max="15874" width="13.57421875" style="99" bestFit="1" customWidth="1"/>
    <col min="15875" max="15875" width="12.421875" style="99" bestFit="1" customWidth="1"/>
    <col min="15876" max="15881" width="4.7109375" style="99" customWidth="1"/>
    <col min="15882" max="15887" width="2.00390625" style="99" customWidth="1"/>
    <col min="15888" max="15893" width="4.7109375" style="99" customWidth="1"/>
    <col min="15894" max="16129" width="11.421875" style="99" customWidth="1"/>
    <col min="16130" max="16130" width="13.57421875" style="99" bestFit="1" customWidth="1"/>
    <col min="16131" max="16131" width="12.421875" style="99" bestFit="1" customWidth="1"/>
    <col min="16132" max="16137" width="4.7109375" style="99" customWidth="1"/>
    <col min="16138" max="16143" width="2.00390625" style="99" customWidth="1"/>
    <col min="16144" max="16149" width="4.7109375" style="99" customWidth="1"/>
    <col min="16150" max="16384" width="11.421875" style="99" customWidth="1"/>
  </cols>
  <sheetData>
    <row r="1" spans="1:2" ht="12.75">
      <c r="A1" s="97">
        <v>1</v>
      </c>
      <c r="B1" s="98" t="s">
        <v>76</v>
      </c>
    </row>
    <row r="2" spans="1:2" ht="12.75">
      <c r="A2" s="97">
        <v>2</v>
      </c>
      <c r="B2" s="100" t="s">
        <v>77</v>
      </c>
    </row>
    <row r="3" spans="1:2" ht="12.75">
      <c r="A3" s="97">
        <v>3</v>
      </c>
      <c r="B3" s="101"/>
    </row>
    <row r="4" spans="1:2" ht="12.75">
      <c r="A4" s="97">
        <v>4</v>
      </c>
      <c r="B4" s="102" t="s">
        <v>78</v>
      </c>
    </row>
    <row r="5" spans="1:2" ht="12.75">
      <c r="A5" s="97">
        <v>5</v>
      </c>
      <c r="B5" s="103" t="s">
        <v>79</v>
      </c>
    </row>
    <row r="6" spans="1:2" ht="12.75">
      <c r="A6" s="97">
        <v>6</v>
      </c>
      <c r="B6" s="104" t="s">
        <v>80</v>
      </c>
    </row>
    <row r="7" spans="1:21" ht="12.75">
      <c r="A7" s="97"/>
      <c r="D7" s="105" t="s">
        <v>42</v>
      </c>
      <c r="E7" s="106"/>
      <c r="F7" s="105" t="s">
        <v>41</v>
      </c>
      <c r="G7" s="106"/>
      <c r="H7" s="107" t="s">
        <v>40</v>
      </c>
      <c r="I7" s="106"/>
      <c r="P7" s="108" t="s">
        <v>68</v>
      </c>
      <c r="Q7" s="108"/>
      <c r="R7" s="108" t="s">
        <v>69</v>
      </c>
      <c r="S7" s="108"/>
      <c r="T7" s="108" t="s">
        <v>70</v>
      </c>
      <c r="U7" s="108"/>
    </row>
    <row r="8" spans="1:21" ht="12.75">
      <c r="A8" s="97">
        <v>1</v>
      </c>
      <c r="B8" s="109" t="str">
        <f>B1</f>
        <v>Ph. Haack</v>
      </c>
      <c r="C8" s="110" t="str">
        <f>B2</f>
        <v>J. Hansen</v>
      </c>
      <c r="D8" s="111">
        <v>6</v>
      </c>
      <c r="E8" s="111">
        <v>2</v>
      </c>
      <c r="F8" s="111">
        <v>6</v>
      </c>
      <c r="G8" s="111">
        <v>1</v>
      </c>
      <c r="H8" s="111"/>
      <c r="I8" s="111"/>
      <c r="J8" s="99">
        <f aca="true" t="shared" si="0" ref="J8:J17">IF(D8&gt;E8,1,0)</f>
        <v>1</v>
      </c>
      <c r="K8" s="99">
        <f aca="true" t="shared" si="1" ref="K8:K17">IF(F8&gt;G8,1,0)</f>
        <v>1</v>
      </c>
      <c r="L8" s="99">
        <f aca="true" t="shared" si="2" ref="L8:L17">IF(H8&gt;I8,1,0)</f>
        <v>0</v>
      </c>
      <c r="M8" s="99">
        <f aca="true" t="shared" si="3" ref="M8:M17">IF(E8&gt;D8,1,0)</f>
        <v>0</v>
      </c>
      <c r="N8" s="99">
        <f aca="true" t="shared" si="4" ref="N8:N17">IF(G8&gt;F8,1,0)</f>
        <v>0</v>
      </c>
      <c r="O8" s="99">
        <f aca="true" t="shared" si="5" ref="O8:O17">IF(I8&gt;H8,1,0)</f>
        <v>0</v>
      </c>
      <c r="P8" s="111">
        <f aca="true" t="shared" si="6" ref="P8:P22">SUM(J8:L8)</f>
        <v>2</v>
      </c>
      <c r="Q8" s="111">
        <f aca="true" t="shared" si="7" ref="Q8:Q22">SUM(M8:O8)</f>
        <v>0</v>
      </c>
      <c r="R8" s="111">
        <f aca="true" t="shared" si="8" ref="R8:S22">SUM(D8,F8,H8)</f>
        <v>12</v>
      </c>
      <c r="S8" s="111">
        <f t="shared" si="8"/>
        <v>3</v>
      </c>
      <c r="T8" s="111">
        <f aca="true" t="shared" si="9" ref="T8:T22">IF(P8&gt;Q8,2,0)</f>
        <v>2</v>
      </c>
      <c r="U8" s="111">
        <f aca="true" t="shared" si="10" ref="U8:U22">IF(Q8&gt;P8,2,0)</f>
        <v>0</v>
      </c>
    </row>
    <row r="9" spans="1:21" ht="12.75">
      <c r="A9" s="97">
        <v>2</v>
      </c>
      <c r="B9" s="112">
        <f>B3</f>
        <v>0</v>
      </c>
      <c r="C9" s="113" t="str">
        <f>B4</f>
        <v>F. Münster</v>
      </c>
      <c r="D9" s="111"/>
      <c r="E9" s="111"/>
      <c r="F9" s="111"/>
      <c r="G9" s="111"/>
      <c r="H9" s="111"/>
      <c r="I9" s="111"/>
      <c r="J9" s="99">
        <f t="shared" si="0"/>
        <v>0</v>
      </c>
      <c r="K9" s="99">
        <f t="shared" si="1"/>
        <v>0</v>
      </c>
      <c r="L9" s="99">
        <f t="shared" si="2"/>
        <v>0</v>
      </c>
      <c r="M9" s="99">
        <f t="shared" si="3"/>
        <v>0</v>
      </c>
      <c r="N9" s="99">
        <f t="shared" si="4"/>
        <v>0</v>
      </c>
      <c r="O9" s="99">
        <f t="shared" si="5"/>
        <v>0</v>
      </c>
      <c r="P9" s="111">
        <f t="shared" si="6"/>
        <v>0</v>
      </c>
      <c r="Q9" s="111">
        <f t="shared" si="7"/>
        <v>0</v>
      </c>
      <c r="R9" s="111">
        <f t="shared" si="8"/>
        <v>0</v>
      </c>
      <c r="S9" s="111">
        <f t="shared" si="8"/>
        <v>0</v>
      </c>
      <c r="T9" s="111">
        <f t="shared" si="9"/>
        <v>0</v>
      </c>
      <c r="U9" s="111">
        <f t="shared" si="10"/>
        <v>0</v>
      </c>
    </row>
    <row r="10" spans="1:21" ht="12.75">
      <c r="A10" s="97">
        <v>3</v>
      </c>
      <c r="B10" s="114" t="str">
        <f>B5</f>
        <v>D. Münster</v>
      </c>
      <c r="C10" s="115" t="str">
        <f>B6</f>
        <v>J. Witt</v>
      </c>
      <c r="D10" s="111">
        <v>6</v>
      </c>
      <c r="E10" s="111">
        <v>7</v>
      </c>
      <c r="F10" s="111">
        <v>4</v>
      </c>
      <c r="G10" s="111">
        <v>6</v>
      </c>
      <c r="H10" s="111"/>
      <c r="I10" s="111"/>
      <c r="J10" s="99">
        <f t="shared" si="0"/>
        <v>0</v>
      </c>
      <c r="K10" s="99">
        <f t="shared" si="1"/>
        <v>0</v>
      </c>
      <c r="L10" s="99">
        <f t="shared" si="2"/>
        <v>0</v>
      </c>
      <c r="M10" s="99">
        <f t="shared" si="3"/>
        <v>1</v>
      </c>
      <c r="N10" s="99">
        <f t="shared" si="4"/>
        <v>1</v>
      </c>
      <c r="O10" s="99">
        <f t="shared" si="5"/>
        <v>0</v>
      </c>
      <c r="P10" s="111">
        <f t="shared" si="6"/>
        <v>0</v>
      </c>
      <c r="Q10" s="111">
        <f t="shared" si="7"/>
        <v>2</v>
      </c>
      <c r="R10" s="111">
        <f t="shared" si="8"/>
        <v>10</v>
      </c>
      <c r="S10" s="111">
        <f t="shared" si="8"/>
        <v>13</v>
      </c>
      <c r="T10" s="111">
        <f t="shared" si="9"/>
        <v>0</v>
      </c>
      <c r="U10" s="111">
        <f t="shared" si="10"/>
        <v>2</v>
      </c>
    </row>
    <row r="11" spans="1:21" ht="12.75">
      <c r="A11" s="97">
        <v>4</v>
      </c>
      <c r="B11" s="109" t="str">
        <f>B1</f>
        <v>Ph. Haack</v>
      </c>
      <c r="C11" s="112">
        <f>B3</f>
        <v>0</v>
      </c>
      <c r="D11" s="111"/>
      <c r="E11" s="111"/>
      <c r="F11" s="111"/>
      <c r="G11" s="111"/>
      <c r="H11" s="111"/>
      <c r="I11" s="111"/>
      <c r="J11" s="99">
        <f t="shared" si="0"/>
        <v>0</v>
      </c>
      <c r="K11" s="99">
        <f t="shared" si="1"/>
        <v>0</v>
      </c>
      <c r="L11" s="99">
        <f t="shared" si="2"/>
        <v>0</v>
      </c>
      <c r="M11" s="99">
        <f t="shared" si="3"/>
        <v>0</v>
      </c>
      <c r="N11" s="99">
        <f t="shared" si="4"/>
        <v>0</v>
      </c>
      <c r="O11" s="99">
        <f t="shared" si="5"/>
        <v>0</v>
      </c>
      <c r="P11" s="111">
        <f t="shared" si="6"/>
        <v>0</v>
      </c>
      <c r="Q11" s="111">
        <f t="shared" si="7"/>
        <v>0</v>
      </c>
      <c r="R11" s="111">
        <f t="shared" si="8"/>
        <v>0</v>
      </c>
      <c r="S11" s="111">
        <f t="shared" si="8"/>
        <v>0</v>
      </c>
      <c r="T11" s="111">
        <f t="shared" si="9"/>
        <v>0</v>
      </c>
      <c r="U11" s="111">
        <f t="shared" si="10"/>
        <v>0</v>
      </c>
    </row>
    <row r="12" spans="1:21" ht="12.75">
      <c r="A12" s="97">
        <v>5</v>
      </c>
      <c r="B12" s="110" t="str">
        <f>B2</f>
        <v>J. Hansen</v>
      </c>
      <c r="C12" s="114" t="str">
        <f>B5</f>
        <v>D. Münster</v>
      </c>
      <c r="D12" s="111">
        <v>6</v>
      </c>
      <c r="E12" s="111">
        <v>1</v>
      </c>
      <c r="F12" s="111">
        <v>6</v>
      </c>
      <c r="G12" s="111">
        <v>3</v>
      </c>
      <c r="H12" s="111"/>
      <c r="I12" s="111"/>
      <c r="J12" s="99">
        <f t="shared" si="0"/>
        <v>1</v>
      </c>
      <c r="K12" s="99">
        <f t="shared" si="1"/>
        <v>1</v>
      </c>
      <c r="L12" s="99">
        <f t="shared" si="2"/>
        <v>0</v>
      </c>
      <c r="M12" s="99">
        <f t="shared" si="3"/>
        <v>0</v>
      </c>
      <c r="N12" s="99">
        <f t="shared" si="4"/>
        <v>0</v>
      </c>
      <c r="O12" s="99">
        <f t="shared" si="5"/>
        <v>0</v>
      </c>
      <c r="P12" s="111">
        <f t="shared" si="6"/>
        <v>2</v>
      </c>
      <c r="Q12" s="111">
        <f t="shared" si="7"/>
        <v>0</v>
      </c>
      <c r="R12" s="111">
        <f t="shared" si="8"/>
        <v>12</v>
      </c>
      <c r="S12" s="111">
        <f t="shared" si="8"/>
        <v>4</v>
      </c>
      <c r="T12" s="111">
        <f t="shared" si="9"/>
        <v>2</v>
      </c>
      <c r="U12" s="111">
        <f t="shared" si="10"/>
        <v>0</v>
      </c>
    </row>
    <row r="13" spans="1:21" ht="12.75">
      <c r="A13" s="97">
        <v>6</v>
      </c>
      <c r="B13" s="113" t="str">
        <f>B4</f>
        <v>F. Münster</v>
      </c>
      <c r="C13" s="115" t="str">
        <f>B6</f>
        <v>J. Witt</v>
      </c>
      <c r="D13" s="111">
        <v>6</v>
      </c>
      <c r="E13" s="111">
        <v>0</v>
      </c>
      <c r="F13" s="111">
        <v>6</v>
      </c>
      <c r="G13" s="111">
        <v>2</v>
      </c>
      <c r="H13" s="111"/>
      <c r="I13" s="111"/>
      <c r="J13" s="99">
        <f t="shared" si="0"/>
        <v>1</v>
      </c>
      <c r="K13" s="99">
        <f t="shared" si="1"/>
        <v>1</v>
      </c>
      <c r="L13" s="99">
        <f t="shared" si="2"/>
        <v>0</v>
      </c>
      <c r="M13" s="99">
        <f t="shared" si="3"/>
        <v>0</v>
      </c>
      <c r="N13" s="99">
        <f t="shared" si="4"/>
        <v>0</v>
      </c>
      <c r="O13" s="99">
        <f t="shared" si="5"/>
        <v>0</v>
      </c>
      <c r="P13" s="111">
        <f t="shared" si="6"/>
        <v>2</v>
      </c>
      <c r="Q13" s="111">
        <f t="shared" si="7"/>
        <v>0</v>
      </c>
      <c r="R13" s="111">
        <f t="shared" si="8"/>
        <v>12</v>
      </c>
      <c r="S13" s="111">
        <f t="shared" si="8"/>
        <v>2</v>
      </c>
      <c r="T13" s="111">
        <f t="shared" si="9"/>
        <v>2</v>
      </c>
      <c r="U13" s="111">
        <f t="shared" si="10"/>
        <v>0</v>
      </c>
    </row>
    <row r="14" spans="1:21" ht="12.75">
      <c r="A14" s="97">
        <v>7</v>
      </c>
      <c r="B14" s="109" t="str">
        <f>B1</f>
        <v>Ph. Haack</v>
      </c>
      <c r="C14" s="114" t="str">
        <f>B5</f>
        <v>D. Münster</v>
      </c>
      <c r="D14" s="111">
        <v>6</v>
      </c>
      <c r="E14" s="111">
        <v>0</v>
      </c>
      <c r="F14" s="111">
        <v>6</v>
      </c>
      <c r="G14" s="111">
        <v>0</v>
      </c>
      <c r="H14" s="111"/>
      <c r="I14" s="111"/>
      <c r="J14" s="99">
        <f t="shared" si="0"/>
        <v>1</v>
      </c>
      <c r="K14" s="99">
        <f t="shared" si="1"/>
        <v>1</v>
      </c>
      <c r="L14" s="99">
        <f t="shared" si="2"/>
        <v>0</v>
      </c>
      <c r="M14" s="99">
        <f t="shared" si="3"/>
        <v>0</v>
      </c>
      <c r="N14" s="99">
        <f t="shared" si="4"/>
        <v>0</v>
      </c>
      <c r="O14" s="99">
        <f t="shared" si="5"/>
        <v>0</v>
      </c>
      <c r="P14" s="111">
        <f t="shared" si="6"/>
        <v>2</v>
      </c>
      <c r="Q14" s="111">
        <f t="shared" si="7"/>
        <v>0</v>
      </c>
      <c r="R14" s="111">
        <f t="shared" si="8"/>
        <v>12</v>
      </c>
      <c r="S14" s="111">
        <f t="shared" si="8"/>
        <v>0</v>
      </c>
      <c r="T14" s="111">
        <f t="shared" si="9"/>
        <v>2</v>
      </c>
      <c r="U14" s="111">
        <f t="shared" si="10"/>
        <v>0</v>
      </c>
    </row>
    <row r="15" spans="1:21" ht="12.75">
      <c r="A15" s="97">
        <v>8</v>
      </c>
      <c r="B15" s="110" t="str">
        <f>B2</f>
        <v>J. Hansen</v>
      </c>
      <c r="C15" s="115" t="str">
        <f>B6</f>
        <v>J. Witt</v>
      </c>
      <c r="D15" s="111">
        <v>2</v>
      </c>
      <c r="E15" s="111">
        <v>6</v>
      </c>
      <c r="F15" s="111">
        <v>6</v>
      </c>
      <c r="G15" s="111">
        <v>3</v>
      </c>
      <c r="H15" s="111">
        <v>6</v>
      </c>
      <c r="I15" s="111">
        <v>4</v>
      </c>
      <c r="J15" s="99">
        <f t="shared" si="0"/>
        <v>0</v>
      </c>
      <c r="K15" s="99">
        <f t="shared" si="1"/>
        <v>1</v>
      </c>
      <c r="L15" s="99">
        <f t="shared" si="2"/>
        <v>1</v>
      </c>
      <c r="M15" s="99">
        <f t="shared" si="3"/>
        <v>1</v>
      </c>
      <c r="N15" s="99">
        <f t="shared" si="4"/>
        <v>0</v>
      </c>
      <c r="O15" s="99">
        <f t="shared" si="5"/>
        <v>0</v>
      </c>
      <c r="P15" s="111">
        <f t="shared" si="6"/>
        <v>2</v>
      </c>
      <c r="Q15" s="111">
        <f t="shared" si="7"/>
        <v>1</v>
      </c>
      <c r="R15" s="111">
        <f t="shared" si="8"/>
        <v>14</v>
      </c>
      <c r="S15" s="111">
        <f t="shared" si="8"/>
        <v>13</v>
      </c>
      <c r="T15" s="111">
        <f t="shared" si="9"/>
        <v>2</v>
      </c>
      <c r="U15" s="111">
        <f t="shared" si="10"/>
        <v>0</v>
      </c>
    </row>
    <row r="16" spans="1:21" ht="12.75">
      <c r="A16" s="97">
        <v>9</v>
      </c>
      <c r="B16" s="112">
        <f>B3</f>
        <v>0</v>
      </c>
      <c r="C16" s="114" t="str">
        <f>B5</f>
        <v>D. Münster</v>
      </c>
      <c r="D16" s="111"/>
      <c r="E16" s="111"/>
      <c r="F16" s="111"/>
      <c r="G16" s="111"/>
      <c r="H16" s="111"/>
      <c r="I16" s="111"/>
      <c r="J16" s="99">
        <f t="shared" si="0"/>
        <v>0</v>
      </c>
      <c r="K16" s="99">
        <f t="shared" si="1"/>
        <v>0</v>
      </c>
      <c r="L16" s="99">
        <f t="shared" si="2"/>
        <v>0</v>
      </c>
      <c r="M16" s="99">
        <f t="shared" si="3"/>
        <v>0</v>
      </c>
      <c r="N16" s="99">
        <f t="shared" si="4"/>
        <v>0</v>
      </c>
      <c r="O16" s="99">
        <f t="shared" si="5"/>
        <v>0</v>
      </c>
      <c r="P16" s="111">
        <f t="shared" si="6"/>
        <v>0</v>
      </c>
      <c r="Q16" s="111">
        <f t="shared" si="7"/>
        <v>0</v>
      </c>
      <c r="R16" s="111">
        <f t="shared" si="8"/>
        <v>0</v>
      </c>
      <c r="S16" s="111">
        <f t="shared" si="8"/>
        <v>0</v>
      </c>
      <c r="T16" s="111">
        <f t="shared" si="9"/>
        <v>0</v>
      </c>
      <c r="U16" s="111">
        <f t="shared" si="10"/>
        <v>0</v>
      </c>
    </row>
    <row r="17" spans="1:21" ht="12" customHeight="1">
      <c r="A17" s="97">
        <v>10</v>
      </c>
      <c r="B17" s="109" t="str">
        <f>B1</f>
        <v>Ph. Haack</v>
      </c>
      <c r="C17" s="113" t="str">
        <f>B4</f>
        <v>F. Münster</v>
      </c>
      <c r="D17" s="111">
        <v>1</v>
      </c>
      <c r="E17" s="111">
        <v>6</v>
      </c>
      <c r="F17" s="111">
        <v>4</v>
      </c>
      <c r="G17" s="111">
        <v>6</v>
      </c>
      <c r="H17" s="111"/>
      <c r="I17" s="111"/>
      <c r="J17" s="99">
        <f t="shared" si="0"/>
        <v>0</v>
      </c>
      <c r="K17" s="99">
        <f t="shared" si="1"/>
        <v>0</v>
      </c>
      <c r="L17" s="99">
        <f t="shared" si="2"/>
        <v>0</v>
      </c>
      <c r="M17" s="99">
        <f t="shared" si="3"/>
        <v>1</v>
      </c>
      <c r="N17" s="99">
        <f t="shared" si="4"/>
        <v>1</v>
      </c>
      <c r="O17" s="99">
        <f t="shared" si="5"/>
        <v>0</v>
      </c>
      <c r="P17" s="111">
        <f t="shared" si="6"/>
        <v>0</v>
      </c>
      <c r="Q17" s="111">
        <f t="shared" si="7"/>
        <v>2</v>
      </c>
      <c r="R17" s="111">
        <f t="shared" si="8"/>
        <v>5</v>
      </c>
      <c r="S17" s="111">
        <f t="shared" si="8"/>
        <v>12</v>
      </c>
      <c r="T17" s="111">
        <f t="shared" si="9"/>
        <v>0</v>
      </c>
      <c r="U17" s="111">
        <f t="shared" si="10"/>
        <v>2</v>
      </c>
    </row>
    <row r="18" spans="1:21" ht="12" customHeight="1">
      <c r="A18" s="97">
        <v>11</v>
      </c>
      <c r="B18" s="110" t="str">
        <f>B2</f>
        <v>J. Hansen</v>
      </c>
      <c r="C18" s="112">
        <f>B3</f>
        <v>0</v>
      </c>
      <c r="D18" s="111"/>
      <c r="E18" s="111"/>
      <c r="F18" s="111"/>
      <c r="G18" s="111"/>
      <c r="H18" s="111"/>
      <c r="I18" s="111"/>
      <c r="J18" s="99">
        <f>IF(D18&gt;E18,1,0)</f>
        <v>0</v>
      </c>
      <c r="K18" s="99">
        <f>IF(F18&gt;G18,1,0)</f>
        <v>0</v>
      </c>
      <c r="L18" s="99">
        <f>IF(H18&gt;I18,1,0)</f>
        <v>0</v>
      </c>
      <c r="M18" s="99">
        <f>IF(E18&gt;D18,1,0)</f>
        <v>0</v>
      </c>
      <c r="N18" s="99">
        <f>IF(G18&gt;F18,1,0)</f>
        <v>0</v>
      </c>
      <c r="O18" s="99">
        <f>IF(I18&gt;H18,1,0)</f>
        <v>0</v>
      </c>
      <c r="P18" s="111">
        <f t="shared" si="6"/>
        <v>0</v>
      </c>
      <c r="Q18" s="111">
        <f t="shared" si="7"/>
        <v>0</v>
      </c>
      <c r="R18" s="111">
        <f t="shared" si="8"/>
        <v>0</v>
      </c>
      <c r="S18" s="111">
        <f t="shared" si="8"/>
        <v>0</v>
      </c>
      <c r="T18" s="111">
        <f t="shared" si="9"/>
        <v>0</v>
      </c>
      <c r="U18" s="111">
        <f t="shared" si="10"/>
        <v>0</v>
      </c>
    </row>
    <row r="19" spans="1:21" ht="12" customHeight="1">
      <c r="A19" s="97">
        <v>12</v>
      </c>
      <c r="B19" s="114" t="str">
        <f>B5</f>
        <v>D. Münster</v>
      </c>
      <c r="C19" s="113" t="str">
        <f>B4</f>
        <v>F. Münster</v>
      </c>
      <c r="D19" s="111">
        <v>1</v>
      </c>
      <c r="E19" s="111">
        <v>6</v>
      </c>
      <c r="F19" s="111">
        <v>1</v>
      </c>
      <c r="G19" s="111">
        <v>6</v>
      </c>
      <c r="H19" s="111"/>
      <c r="I19" s="111"/>
      <c r="J19" s="99">
        <f>IF(D19&gt;E19,1,0)</f>
        <v>0</v>
      </c>
      <c r="K19" s="99">
        <f>IF(F19&gt;G19,1,0)</f>
        <v>0</v>
      </c>
      <c r="L19" s="99">
        <f>IF(H19&gt;I19,1,0)</f>
        <v>0</v>
      </c>
      <c r="M19" s="99">
        <f>IF(E19&gt;D19,1,0)</f>
        <v>1</v>
      </c>
      <c r="N19" s="99">
        <f>IF(G19&gt;F19,1,0)</f>
        <v>1</v>
      </c>
      <c r="O19" s="99">
        <f>IF(I19&gt;H19,1,0)</f>
        <v>0</v>
      </c>
      <c r="P19" s="111">
        <f t="shared" si="6"/>
        <v>0</v>
      </c>
      <c r="Q19" s="111">
        <f t="shared" si="7"/>
        <v>2</v>
      </c>
      <c r="R19" s="111">
        <f t="shared" si="8"/>
        <v>2</v>
      </c>
      <c r="S19" s="111">
        <f t="shared" si="8"/>
        <v>12</v>
      </c>
      <c r="T19" s="111">
        <f t="shared" si="9"/>
        <v>0</v>
      </c>
      <c r="U19" s="111">
        <f t="shared" si="10"/>
        <v>2</v>
      </c>
    </row>
    <row r="20" spans="1:21" ht="12" customHeight="1">
      <c r="A20" s="97">
        <v>13</v>
      </c>
      <c r="B20" s="115" t="str">
        <f>B6</f>
        <v>J. Witt</v>
      </c>
      <c r="C20" s="109" t="str">
        <f>B1</f>
        <v>Ph. Haack</v>
      </c>
      <c r="D20" s="111">
        <v>3</v>
      </c>
      <c r="E20" s="111">
        <v>6</v>
      </c>
      <c r="F20" s="111">
        <v>5</v>
      </c>
      <c r="G20" s="111">
        <v>7</v>
      </c>
      <c r="H20" s="111"/>
      <c r="I20" s="111"/>
      <c r="J20" s="99">
        <f>IF(D20&gt;E20,1,0)</f>
        <v>0</v>
      </c>
      <c r="K20" s="99">
        <f>IF(F20&gt;G20,1,0)</f>
        <v>0</v>
      </c>
      <c r="L20" s="99">
        <f>IF(H20&gt;I20,1,0)</f>
        <v>0</v>
      </c>
      <c r="M20" s="99">
        <f>IF(E20&gt;D20,1,0)</f>
        <v>1</v>
      </c>
      <c r="N20" s="99">
        <f>IF(G20&gt;F20,1,0)</f>
        <v>1</v>
      </c>
      <c r="O20" s="99">
        <f>IF(I20&gt;H20,1,0)</f>
        <v>0</v>
      </c>
      <c r="P20" s="111">
        <f t="shared" si="6"/>
        <v>0</v>
      </c>
      <c r="Q20" s="111">
        <f t="shared" si="7"/>
        <v>2</v>
      </c>
      <c r="R20" s="111">
        <f t="shared" si="8"/>
        <v>8</v>
      </c>
      <c r="S20" s="111">
        <f t="shared" si="8"/>
        <v>13</v>
      </c>
      <c r="T20" s="111">
        <f t="shared" si="9"/>
        <v>0</v>
      </c>
      <c r="U20" s="111">
        <f t="shared" si="10"/>
        <v>2</v>
      </c>
    </row>
    <row r="21" spans="1:21" ht="12" customHeight="1">
      <c r="A21" s="97">
        <v>14</v>
      </c>
      <c r="B21" s="112">
        <f>B3</f>
        <v>0</v>
      </c>
      <c r="C21" s="115" t="str">
        <f>B6</f>
        <v>J. Witt</v>
      </c>
      <c r="D21" s="111">
        <v>7</v>
      </c>
      <c r="E21" s="111">
        <v>5</v>
      </c>
      <c r="F21" s="111">
        <v>6</v>
      </c>
      <c r="G21" s="111">
        <v>3</v>
      </c>
      <c r="H21" s="111"/>
      <c r="I21" s="111"/>
      <c r="J21" s="99">
        <f>IF(D21&gt;E21,1,0)</f>
        <v>1</v>
      </c>
      <c r="K21" s="99">
        <f>IF(F21&gt;G21,1,0)</f>
        <v>1</v>
      </c>
      <c r="L21" s="99">
        <f>IF(H21&gt;I21,1,0)</f>
        <v>0</v>
      </c>
      <c r="M21" s="99">
        <f>IF(E21&gt;D21,1,0)</f>
        <v>0</v>
      </c>
      <c r="N21" s="99">
        <f>IF(G21&gt;F21,1,0)</f>
        <v>0</v>
      </c>
      <c r="O21" s="99">
        <f>IF(I21&gt;H21,1,0)</f>
        <v>0</v>
      </c>
      <c r="P21" s="111">
        <f t="shared" si="6"/>
        <v>2</v>
      </c>
      <c r="Q21" s="111">
        <f t="shared" si="7"/>
        <v>0</v>
      </c>
      <c r="R21" s="111">
        <f t="shared" si="8"/>
        <v>13</v>
      </c>
      <c r="S21" s="111">
        <f t="shared" si="8"/>
        <v>8</v>
      </c>
      <c r="T21" s="111">
        <f t="shared" si="9"/>
        <v>2</v>
      </c>
      <c r="U21" s="111">
        <f t="shared" si="10"/>
        <v>0</v>
      </c>
    </row>
    <row r="22" spans="1:21" ht="12.75">
      <c r="A22" s="97">
        <v>15</v>
      </c>
      <c r="B22" s="110" t="str">
        <f>B2</f>
        <v>J. Hansen</v>
      </c>
      <c r="C22" s="113" t="str">
        <f>B4</f>
        <v>F. Münster</v>
      </c>
      <c r="D22" s="116">
        <v>0</v>
      </c>
      <c r="E22" s="116">
        <v>6</v>
      </c>
      <c r="F22" s="116">
        <v>0</v>
      </c>
      <c r="G22" s="116">
        <v>6</v>
      </c>
      <c r="H22" s="116"/>
      <c r="I22" s="116"/>
      <c r="J22" s="99">
        <f>IF(D22&gt;E22,1,0)</f>
        <v>0</v>
      </c>
      <c r="K22" s="99">
        <f>IF(F22&gt;G22,1,0)</f>
        <v>0</v>
      </c>
      <c r="L22" s="99">
        <f>IF(H22&gt;I22,1,0)</f>
        <v>0</v>
      </c>
      <c r="M22" s="99">
        <f>IF(E22&gt;D22,1,0)</f>
        <v>1</v>
      </c>
      <c r="N22" s="99">
        <f>IF(G22&gt;F22,1,0)</f>
        <v>1</v>
      </c>
      <c r="O22" s="99">
        <f>IF(I22&gt;H22,1,0)</f>
        <v>0</v>
      </c>
      <c r="P22" s="111">
        <f t="shared" si="6"/>
        <v>0</v>
      </c>
      <c r="Q22" s="111">
        <f t="shared" si="7"/>
        <v>2</v>
      </c>
      <c r="R22" s="111">
        <f t="shared" si="8"/>
        <v>0</v>
      </c>
      <c r="S22" s="111">
        <f t="shared" si="8"/>
        <v>12</v>
      </c>
      <c r="T22" s="111">
        <f t="shared" si="9"/>
        <v>0</v>
      </c>
      <c r="U22" s="111">
        <f t="shared" si="10"/>
        <v>2</v>
      </c>
    </row>
    <row r="24" ht="12.75">
      <c r="B24" s="117" t="s">
        <v>71</v>
      </c>
    </row>
    <row r="25" spans="3:9" ht="12.75">
      <c r="C25" s="97"/>
      <c r="D25" s="118" t="s">
        <v>70</v>
      </c>
      <c r="E25" s="119"/>
      <c r="F25" s="120" t="s">
        <v>68</v>
      </c>
      <c r="G25" s="119"/>
      <c r="H25" s="120" t="s">
        <v>69</v>
      </c>
      <c r="I25" s="119"/>
    </row>
    <row r="26" spans="2:9" ht="12.75">
      <c r="B26" s="121">
        <v>2</v>
      </c>
      <c r="C26" s="122" t="str">
        <f aca="true" t="shared" si="11" ref="C26:C31">B1</f>
        <v>Ph. Haack</v>
      </c>
      <c r="D26" s="123">
        <f>SUM(T8,T11,T14,T17,U20)</f>
        <v>6</v>
      </c>
      <c r="E26" s="123"/>
      <c r="F26" s="124">
        <f>SUM(P8,P11,P14,P17,Q20)</f>
        <v>6</v>
      </c>
      <c r="G26" s="124">
        <f>SUM(Q8,Q11,Q14,Q17,P20)</f>
        <v>2</v>
      </c>
      <c r="H26" s="124">
        <f>SUM(R8,R11,R14,R17,S20)</f>
        <v>42</v>
      </c>
      <c r="I26" s="124">
        <f>SUM(S8,S11,S14,S17,R20)</f>
        <v>23</v>
      </c>
    </row>
    <row r="27" spans="2:9" ht="12.75">
      <c r="B27" s="121">
        <v>3</v>
      </c>
      <c r="C27" s="125" t="str">
        <f t="shared" si="11"/>
        <v>J. Hansen</v>
      </c>
      <c r="D27" s="123">
        <f>SUM(U8,T12,T15,T18,T22)</f>
        <v>4</v>
      </c>
      <c r="E27" s="123"/>
      <c r="F27" s="124">
        <f>SUM(Q8,P12,P15,P18,P22)</f>
        <v>4</v>
      </c>
      <c r="G27" s="124">
        <f>SUM(P8,Q12,Q15,Q18,Q22)</f>
        <v>5</v>
      </c>
      <c r="H27" s="124">
        <f>SUM(S8,R12,R15,R18,R22)</f>
        <v>29</v>
      </c>
      <c r="I27" s="124">
        <f>SUM(R8,S12,S15,S18,S22)</f>
        <v>41</v>
      </c>
    </row>
    <row r="28" spans="2:21" ht="12.75">
      <c r="B28" s="121"/>
      <c r="C28" s="126">
        <f t="shared" si="11"/>
        <v>0</v>
      </c>
      <c r="D28" s="123">
        <f>SUM(T9,U11,T16,U18,T21)</f>
        <v>2</v>
      </c>
      <c r="E28" s="123"/>
      <c r="F28" s="124">
        <f>SUM(P9,Q11,P16,Q18,P21)</f>
        <v>2</v>
      </c>
      <c r="G28" s="124">
        <f>SUM(Q9,P11,Q16,P18,Q21)</f>
        <v>0</v>
      </c>
      <c r="H28" s="124">
        <f>SUM(R9,S11,R16,S18,R21)</f>
        <v>13</v>
      </c>
      <c r="I28" s="124">
        <f>SUM(S9,R11,S16,R18,S21)</f>
        <v>8</v>
      </c>
      <c r="U28" s="116"/>
    </row>
    <row r="29" spans="2:9" ht="12.75">
      <c r="B29" s="121">
        <v>1</v>
      </c>
      <c r="C29" s="127" t="str">
        <f t="shared" si="11"/>
        <v>F. Münster</v>
      </c>
      <c r="D29" s="123">
        <f>SUM(U9,T13,U17,U19,U22)</f>
        <v>8</v>
      </c>
      <c r="E29" s="123"/>
      <c r="F29" s="124">
        <f>SUM(Q9,P13,Q17,Q19,Q22)</f>
        <v>8</v>
      </c>
      <c r="G29" s="124">
        <f>SUM(P9,Q13,P17,P19,P22)</f>
        <v>0</v>
      </c>
      <c r="H29" s="124">
        <f>SUM(S9,R13,S17,S19,S22)</f>
        <v>48</v>
      </c>
      <c r="I29" s="124">
        <f>SUM(R9,S13,R17,R19,R22)</f>
        <v>9</v>
      </c>
    </row>
    <row r="30" spans="2:9" ht="12.75">
      <c r="B30" s="121">
        <v>5</v>
      </c>
      <c r="C30" s="128" t="str">
        <f t="shared" si="11"/>
        <v>D. Münster</v>
      </c>
      <c r="D30" s="123">
        <f>SUM(T10,U12,U14,U16,T19)</f>
        <v>0</v>
      </c>
      <c r="E30" s="123"/>
      <c r="F30" s="124">
        <f>SUM(P10,Q12,Q14,Q16,P19)</f>
        <v>0</v>
      </c>
      <c r="G30" s="124">
        <f>SUM(Q10,P12,P14,P16,Q19)</f>
        <v>8</v>
      </c>
      <c r="H30" s="124">
        <f>SUM(R10,S12,S14,S16,R19)</f>
        <v>16</v>
      </c>
      <c r="I30" s="124">
        <f>SUM(S10,R12,R14,R16,S19)</f>
        <v>49</v>
      </c>
    </row>
    <row r="31" spans="2:9" ht="12.75">
      <c r="B31" s="121">
        <v>4</v>
      </c>
      <c r="C31" s="129" t="str">
        <f t="shared" si="11"/>
        <v>J. Witt</v>
      </c>
      <c r="D31" s="105">
        <f>SUM(U10,U13,U15,T20,U21)</f>
        <v>2</v>
      </c>
      <c r="E31" s="106"/>
      <c r="F31" s="111">
        <f>SUM(Q10,Q13,Q15,Q21,P20)</f>
        <v>3</v>
      </c>
      <c r="G31" s="111">
        <f>SUM(P10,P13,P15,Q20,P21)</f>
        <v>8</v>
      </c>
      <c r="H31" s="111">
        <f>SUM(S10,S13,S15,S21,R20)</f>
        <v>44</v>
      </c>
      <c r="I31" s="111">
        <f>SUM(R10,R13,R15,R21,S20)</f>
        <v>62</v>
      </c>
    </row>
  </sheetData>
  <mergeCells count="15">
    <mergeCell ref="D29:E29"/>
    <mergeCell ref="D30:E30"/>
    <mergeCell ref="D31:E31"/>
    <mergeCell ref="D25:E25"/>
    <mergeCell ref="F25:G25"/>
    <mergeCell ref="H25:I25"/>
    <mergeCell ref="D26:E26"/>
    <mergeCell ref="D27:E27"/>
    <mergeCell ref="D28:E28"/>
    <mergeCell ref="D7:E7"/>
    <mergeCell ref="F7:G7"/>
    <mergeCell ref="H7:I7"/>
    <mergeCell ref="P7:Q7"/>
    <mergeCell ref="R7:S7"/>
    <mergeCell ref="T7:U7"/>
  </mergeCells>
  <printOptions/>
  <pageMargins left="0.787401575" right="0.787401575" top="0.984251969" bottom="0.984251969" header="0.4921259845" footer="0.4921259845"/>
  <pageSetup horizontalDpi="360" verticalDpi="360" orientation="landscape" paperSize="9" r:id="rId1"/>
  <headerFooter alignWithMargins="0">
    <oddHeader>&amp;LTC Tornesch e.V.&amp;CClubmeisterschaften 2011
U 12</oddHeader>
    <oddFooter>&amp;L6-Gruppe&amp;R&amp;D,&amp;T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showGridLines="0" workbookViewId="0" topLeftCell="A1">
      <selection activeCell="B24" sqref="B24"/>
    </sheetView>
  </sheetViews>
  <sheetFormatPr defaultColWidth="11.421875" defaultRowHeight="12.75"/>
  <cols>
    <col min="1" max="1" width="11.421875" style="99" customWidth="1"/>
    <col min="2" max="3" width="15.00390625" style="99" bestFit="1" customWidth="1"/>
    <col min="4" max="9" width="4.7109375" style="99" customWidth="1"/>
    <col min="10" max="15" width="2.00390625" style="99" customWidth="1"/>
    <col min="16" max="21" width="4.7109375" style="99" customWidth="1"/>
    <col min="22" max="257" width="11.421875" style="99" customWidth="1"/>
    <col min="258" max="259" width="15.00390625" style="99" bestFit="1" customWidth="1"/>
    <col min="260" max="265" width="4.7109375" style="99" customWidth="1"/>
    <col min="266" max="271" width="2.00390625" style="99" customWidth="1"/>
    <col min="272" max="277" width="4.7109375" style="99" customWidth="1"/>
    <col min="278" max="513" width="11.421875" style="99" customWidth="1"/>
    <col min="514" max="515" width="15.00390625" style="99" bestFit="1" customWidth="1"/>
    <col min="516" max="521" width="4.7109375" style="99" customWidth="1"/>
    <col min="522" max="527" width="2.00390625" style="99" customWidth="1"/>
    <col min="528" max="533" width="4.7109375" style="99" customWidth="1"/>
    <col min="534" max="769" width="11.421875" style="99" customWidth="1"/>
    <col min="770" max="771" width="15.00390625" style="99" bestFit="1" customWidth="1"/>
    <col min="772" max="777" width="4.7109375" style="99" customWidth="1"/>
    <col min="778" max="783" width="2.00390625" style="99" customWidth="1"/>
    <col min="784" max="789" width="4.7109375" style="99" customWidth="1"/>
    <col min="790" max="1025" width="11.421875" style="99" customWidth="1"/>
    <col min="1026" max="1027" width="15.00390625" style="99" bestFit="1" customWidth="1"/>
    <col min="1028" max="1033" width="4.7109375" style="99" customWidth="1"/>
    <col min="1034" max="1039" width="2.00390625" style="99" customWidth="1"/>
    <col min="1040" max="1045" width="4.7109375" style="99" customWidth="1"/>
    <col min="1046" max="1281" width="11.421875" style="99" customWidth="1"/>
    <col min="1282" max="1283" width="15.00390625" style="99" bestFit="1" customWidth="1"/>
    <col min="1284" max="1289" width="4.7109375" style="99" customWidth="1"/>
    <col min="1290" max="1295" width="2.00390625" style="99" customWidth="1"/>
    <col min="1296" max="1301" width="4.7109375" style="99" customWidth="1"/>
    <col min="1302" max="1537" width="11.421875" style="99" customWidth="1"/>
    <col min="1538" max="1539" width="15.00390625" style="99" bestFit="1" customWidth="1"/>
    <col min="1540" max="1545" width="4.7109375" style="99" customWidth="1"/>
    <col min="1546" max="1551" width="2.00390625" style="99" customWidth="1"/>
    <col min="1552" max="1557" width="4.7109375" style="99" customWidth="1"/>
    <col min="1558" max="1793" width="11.421875" style="99" customWidth="1"/>
    <col min="1794" max="1795" width="15.00390625" style="99" bestFit="1" customWidth="1"/>
    <col min="1796" max="1801" width="4.7109375" style="99" customWidth="1"/>
    <col min="1802" max="1807" width="2.00390625" style="99" customWidth="1"/>
    <col min="1808" max="1813" width="4.7109375" style="99" customWidth="1"/>
    <col min="1814" max="2049" width="11.421875" style="99" customWidth="1"/>
    <col min="2050" max="2051" width="15.00390625" style="99" bestFit="1" customWidth="1"/>
    <col min="2052" max="2057" width="4.7109375" style="99" customWidth="1"/>
    <col min="2058" max="2063" width="2.00390625" style="99" customWidth="1"/>
    <col min="2064" max="2069" width="4.7109375" style="99" customWidth="1"/>
    <col min="2070" max="2305" width="11.421875" style="99" customWidth="1"/>
    <col min="2306" max="2307" width="15.00390625" style="99" bestFit="1" customWidth="1"/>
    <col min="2308" max="2313" width="4.7109375" style="99" customWidth="1"/>
    <col min="2314" max="2319" width="2.00390625" style="99" customWidth="1"/>
    <col min="2320" max="2325" width="4.7109375" style="99" customWidth="1"/>
    <col min="2326" max="2561" width="11.421875" style="99" customWidth="1"/>
    <col min="2562" max="2563" width="15.00390625" style="99" bestFit="1" customWidth="1"/>
    <col min="2564" max="2569" width="4.7109375" style="99" customWidth="1"/>
    <col min="2570" max="2575" width="2.00390625" style="99" customWidth="1"/>
    <col min="2576" max="2581" width="4.7109375" style="99" customWidth="1"/>
    <col min="2582" max="2817" width="11.421875" style="99" customWidth="1"/>
    <col min="2818" max="2819" width="15.00390625" style="99" bestFit="1" customWidth="1"/>
    <col min="2820" max="2825" width="4.7109375" style="99" customWidth="1"/>
    <col min="2826" max="2831" width="2.00390625" style="99" customWidth="1"/>
    <col min="2832" max="2837" width="4.7109375" style="99" customWidth="1"/>
    <col min="2838" max="3073" width="11.421875" style="99" customWidth="1"/>
    <col min="3074" max="3075" width="15.00390625" style="99" bestFit="1" customWidth="1"/>
    <col min="3076" max="3081" width="4.7109375" style="99" customWidth="1"/>
    <col min="3082" max="3087" width="2.00390625" style="99" customWidth="1"/>
    <col min="3088" max="3093" width="4.7109375" style="99" customWidth="1"/>
    <col min="3094" max="3329" width="11.421875" style="99" customWidth="1"/>
    <col min="3330" max="3331" width="15.00390625" style="99" bestFit="1" customWidth="1"/>
    <col min="3332" max="3337" width="4.7109375" style="99" customWidth="1"/>
    <col min="3338" max="3343" width="2.00390625" style="99" customWidth="1"/>
    <col min="3344" max="3349" width="4.7109375" style="99" customWidth="1"/>
    <col min="3350" max="3585" width="11.421875" style="99" customWidth="1"/>
    <col min="3586" max="3587" width="15.00390625" style="99" bestFit="1" customWidth="1"/>
    <col min="3588" max="3593" width="4.7109375" style="99" customWidth="1"/>
    <col min="3594" max="3599" width="2.00390625" style="99" customWidth="1"/>
    <col min="3600" max="3605" width="4.7109375" style="99" customWidth="1"/>
    <col min="3606" max="3841" width="11.421875" style="99" customWidth="1"/>
    <col min="3842" max="3843" width="15.00390625" style="99" bestFit="1" customWidth="1"/>
    <col min="3844" max="3849" width="4.7109375" style="99" customWidth="1"/>
    <col min="3850" max="3855" width="2.00390625" style="99" customWidth="1"/>
    <col min="3856" max="3861" width="4.7109375" style="99" customWidth="1"/>
    <col min="3862" max="4097" width="11.421875" style="99" customWidth="1"/>
    <col min="4098" max="4099" width="15.00390625" style="99" bestFit="1" customWidth="1"/>
    <col min="4100" max="4105" width="4.7109375" style="99" customWidth="1"/>
    <col min="4106" max="4111" width="2.00390625" style="99" customWidth="1"/>
    <col min="4112" max="4117" width="4.7109375" style="99" customWidth="1"/>
    <col min="4118" max="4353" width="11.421875" style="99" customWidth="1"/>
    <col min="4354" max="4355" width="15.00390625" style="99" bestFit="1" customWidth="1"/>
    <col min="4356" max="4361" width="4.7109375" style="99" customWidth="1"/>
    <col min="4362" max="4367" width="2.00390625" style="99" customWidth="1"/>
    <col min="4368" max="4373" width="4.7109375" style="99" customWidth="1"/>
    <col min="4374" max="4609" width="11.421875" style="99" customWidth="1"/>
    <col min="4610" max="4611" width="15.00390625" style="99" bestFit="1" customWidth="1"/>
    <col min="4612" max="4617" width="4.7109375" style="99" customWidth="1"/>
    <col min="4618" max="4623" width="2.00390625" style="99" customWidth="1"/>
    <col min="4624" max="4629" width="4.7109375" style="99" customWidth="1"/>
    <col min="4630" max="4865" width="11.421875" style="99" customWidth="1"/>
    <col min="4866" max="4867" width="15.00390625" style="99" bestFit="1" customWidth="1"/>
    <col min="4868" max="4873" width="4.7109375" style="99" customWidth="1"/>
    <col min="4874" max="4879" width="2.00390625" style="99" customWidth="1"/>
    <col min="4880" max="4885" width="4.7109375" style="99" customWidth="1"/>
    <col min="4886" max="5121" width="11.421875" style="99" customWidth="1"/>
    <col min="5122" max="5123" width="15.00390625" style="99" bestFit="1" customWidth="1"/>
    <col min="5124" max="5129" width="4.7109375" style="99" customWidth="1"/>
    <col min="5130" max="5135" width="2.00390625" style="99" customWidth="1"/>
    <col min="5136" max="5141" width="4.7109375" style="99" customWidth="1"/>
    <col min="5142" max="5377" width="11.421875" style="99" customWidth="1"/>
    <col min="5378" max="5379" width="15.00390625" style="99" bestFit="1" customWidth="1"/>
    <col min="5380" max="5385" width="4.7109375" style="99" customWidth="1"/>
    <col min="5386" max="5391" width="2.00390625" style="99" customWidth="1"/>
    <col min="5392" max="5397" width="4.7109375" style="99" customWidth="1"/>
    <col min="5398" max="5633" width="11.421875" style="99" customWidth="1"/>
    <col min="5634" max="5635" width="15.00390625" style="99" bestFit="1" customWidth="1"/>
    <col min="5636" max="5641" width="4.7109375" style="99" customWidth="1"/>
    <col min="5642" max="5647" width="2.00390625" style="99" customWidth="1"/>
    <col min="5648" max="5653" width="4.7109375" style="99" customWidth="1"/>
    <col min="5654" max="5889" width="11.421875" style="99" customWidth="1"/>
    <col min="5890" max="5891" width="15.00390625" style="99" bestFit="1" customWidth="1"/>
    <col min="5892" max="5897" width="4.7109375" style="99" customWidth="1"/>
    <col min="5898" max="5903" width="2.00390625" style="99" customWidth="1"/>
    <col min="5904" max="5909" width="4.7109375" style="99" customWidth="1"/>
    <col min="5910" max="6145" width="11.421875" style="99" customWidth="1"/>
    <col min="6146" max="6147" width="15.00390625" style="99" bestFit="1" customWidth="1"/>
    <col min="6148" max="6153" width="4.7109375" style="99" customWidth="1"/>
    <col min="6154" max="6159" width="2.00390625" style="99" customWidth="1"/>
    <col min="6160" max="6165" width="4.7109375" style="99" customWidth="1"/>
    <col min="6166" max="6401" width="11.421875" style="99" customWidth="1"/>
    <col min="6402" max="6403" width="15.00390625" style="99" bestFit="1" customWidth="1"/>
    <col min="6404" max="6409" width="4.7109375" style="99" customWidth="1"/>
    <col min="6410" max="6415" width="2.00390625" style="99" customWidth="1"/>
    <col min="6416" max="6421" width="4.7109375" style="99" customWidth="1"/>
    <col min="6422" max="6657" width="11.421875" style="99" customWidth="1"/>
    <col min="6658" max="6659" width="15.00390625" style="99" bestFit="1" customWidth="1"/>
    <col min="6660" max="6665" width="4.7109375" style="99" customWidth="1"/>
    <col min="6666" max="6671" width="2.00390625" style="99" customWidth="1"/>
    <col min="6672" max="6677" width="4.7109375" style="99" customWidth="1"/>
    <col min="6678" max="6913" width="11.421875" style="99" customWidth="1"/>
    <col min="6914" max="6915" width="15.00390625" style="99" bestFit="1" customWidth="1"/>
    <col min="6916" max="6921" width="4.7109375" style="99" customWidth="1"/>
    <col min="6922" max="6927" width="2.00390625" style="99" customWidth="1"/>
    <col min="6928" max="6933" width="4.7109375" style="99" customWidth="1"/>
    <col min="6934" max="7169" width="11.421875" style="99" customWidth="1"/>
    <col min="7170" max="7171" width="15.00390625" style="99" bestFit="1" customWidth="1"/>
    <col min="7172" max="7177" width="4.7109375" style="99" customWidth="1"/>
    <col min="7178" max="7183" width="2.00390625" style="99" customWidth="1"/>
    <col min="7184" max="7189" width="4.7109375" style="99" customWidth="1"/>
    <col min="7190" max="7425" width="11.421875" style="99" customWidth="1"/>
    <col min="7426" max="7427" width="15.00390625" style="99" bestFit="1" customWidth="1"/>
    <col min="7428" max="7433" width="4.7109375" style="99" customWidth="1"/>
    <col min="7434" max="7439" width="2.00390625" style="99" customWidth="1"/>
    <col min="7440" max="7445" width="4.7109375" style="99" customWidth="1"/>
    <col min="7446" max="7681" width="11.421875" style="99" customWidth="1"/>
    <col min="7682" max="7683" width="15.00390625" style="99" bestFit="1" customWidth="1"/>
    <col min="7684" max="7689" width="4.7109375" style="99" customWidth="1"/>
    <col min="7690" max="7695" width="2.00390625" style="99" customWidth="1"/>
    <col min="7696" max="7701" width="4.7109375" style="99" customWidth="1"/>
    <col min="7702" max="7937" width="11.421875" style="99" customWidth="1"/>
    <col min="7938" max="7939" width="15.00390625" style="99" bestFit="1" customWidth="1"/>
    <col min="7940" max="7945" width="4.7109375" style="99" customWidth="1"/>
    <col min="7946" max="7951" width="2.00390625" style="99" customWidth="1"/>
    <col min="7952" max="7957" width="4.7109375" style="99" customWidth="1"/>
    <col min="7958" max="8193" width="11.421875" style="99" customWidth="1"/>
    <col min="8194" max="8195" width="15.00390625" style="99" bestFit="1" customWidth="1"/>
    <col min="8196" max="8201" width="4.7109375" style="99" customWidth="1"/>
    <col min="8202" max="8207" width="2.00390625" style="99" customWidth="1"/>
    <col min="8208" max="8213" width="4.7109375" style="99" customWidth="1"/>
    <col min="8214" max="8449" width="11.421875" style="99" customWidth="1"/>
    <col min="8450" max="8451" width="15.00390625" style="99" bestFit="1" customWidth="1"/>
    <col min="8452" max="8457" width="4.7109375" style="99" customWidth="1"/>
    <col min="8458" max="8463" width="2.00390625" style="99" customWidth="1"/>
    <col min="8464" max="8469" width="4.7109375" style="99" customWidth="1"/>
    <col min="8470" max="8705" width="11.421875" style="99" customWidth="1"/>
    <col min="8706" max="8707" width="15.00390625" style="99" bestFit="1" customWidth="1"/>
    <col min="8708" max="8713" width="4.7109375" style="99" customWidth="1"/>
    <col min="8714" max="8719" width="2.00390625" style="99" customWidth="1"/>
    <col min="8720" max="8725" width="4.7109375" style="99" customWidth="1"/>
    <col min="8726" max="8961" width="11.421875" style="99" customWidth="1"/>
    <col min="8962" max="8963" width="15.00390625" style="99" bestFit="1" customWidth="1"/>
    <col min="8964" max="8969" width="4.7109375" style="99" customWidth="1"/>
    <col min="8970" max="8975" width="2.00390625" style="99" customWidth="1"/>
    <col min="8976" max="8981" width="4.7109375" style="99" customWidth="1"/>
    <col min="8982" max="9217" width="11.421875" style="99" customWidth="1"/>
    <col min="9218" max="9219" width="15.00390625" style="99" bestFit="1" customWidth="1"/>
    <col min="9220" max="9225" width="4.7109375" style="99" customWidth="1"/>
    <col min="9226" max="9231" width="2.00390625" style="99" customWidth="1"/>
    <col min="9232" max="9237" width="4.7109375" style="99" customWidth="1"/>
    <col min="9238" max="9473" width="11.421875" style="99" customWidth="1"/>
    <col min="9474" max="9475" width="15.00390625" style="99" bestFit="1" customWidth="1"/>
    <col min="9476" max="9481" width="4.7109375" style="99" customWidth="1"/>
    <col min="9482" max="9487" width="2.00390625" style="99" customWidth="1"/>
    <col min="9488" max="9493" width="4.7109375" style="99" customWidth="1"/>
    <col min="9494" max="9729" width="11.421875" style="99" customWidth="1"/>
    <col min="9730" max="9731" width="15.00390625" style="99" bestFit="1" customWidth="1"/>
    <col min="9732" max="9737" width="4.7109375" style="99" customWidth="1"/>
    <col min="9738" max="9743" width="2.00390625" style="99" customWidth="1"/>
    <col min="9744" max="9749" width="4.7109375" style="99" customWidth="1"/>
    <col min="9750" max="9985" width="11.421875" style="99" customWidth="1"/>
    <col min="9986" max="9987" width="15.00390625" style="99" bestFit="1" customWidth="1"/>
    <col min="9988" max="9993" width="4.7109375" style="99" customWidth="1"/>
    <col min="9994" max="9999" width="2.00390625" style="99" customWidth="1"/>
    <col min="10000" max="10005" width="4.7109375" style="99" customWidth="1"/>
    <col min="10006" max="10241" width="11.421875" style="99" customWidth="1"/>
    <col min="10242" max="10243" width="15.00390625" style="99" bestFit="1" customWidth="1"/>
    <col min="10244" max="10249" width="4.7109375" style="99" customWidth="1"/>
    <col min="10250" max="10255" width="2.00390625" style="99" customWidth="1"/>
    <col min="10256" max="10261" width="4.7109375" style="99" customWidth="1"/>
    <col min="10262" max="10497" width="11.421875" style="99" customWidth="1"/>
    <col min="10498" max="10499" width="15.00390625" style="99" bestFit="1" customWidth="1"/>
    <col min="10500" max="10505" width="4.7109375" style="99" customWidth="1"/>
    <col min="10506" max="10511" width="2.00390625" style="99" customWidth="1"/>
    <col min="10512" max="10517" width="4.7109375" style="99" customWidth="1"/>
    <col min="10518" max="10753" width="11.421875" style="99" customWidth="1"/>
    <col min="10754" max="10755" width="15.00390625" style="99" bestFit="1" customWidth="1"/>
    <col min="10756" max="10761" width="4.7109375" style="99" customWidth="1"/>
    <col min="10762" max="10767" width="2.00390625" style="99" customWidth="1"/>
    <col min="10768" max="10773" width="4.7109375" style="99" customWidth="1"/>
    <col min="10774" max="11009" width="11.421875" style="99" customWidth="1"/>
    <col min="11010" max="11011" width="15.00390625" style="99" bestFit="1" customWidth="1"/>
    <col min="11012" max="11017" width="4.7109375" style="99" customWidth="1"/>
    <col min="11018" max="11023" width="2.00390625" style="99" customWidth="1"/>
    <col min="11024" max="11029" width="4.7109375" style="99" customWidth="1"/>
    <col min="11030" max="11265" width="11.421875" style="99" customWidth="1"/>
    <col min="11266" max="11267" width="15.00390625" style="99" bestFit="1" customWidth="1"/>
    <col min="11268" max="11273" width="4.7109375" style="99" customWidth="1"/>
    <col min="11274" max="11279" width="2.00390625" style="99" customWidth="1"/>
    <col min="11280" max="11285" width="4.7109375" style="99" customWidth="1"/>
    <col min="11286" max="11521" width="11.421875" style="99" customWidth="1"/>
    <col min="11522" max="11523" width="15.00390625" style="99" bestFit="1" customWidth="1"/>
    <col min="11524" max="11529" width="4.7109375" style="99" customWidth="1"/>
    <col min="11530" max="11535" width="2.00390625" style="99" customWidth="1"/>
    <col min="11536" max="11541" width="4.7109375" style="99" customWidth="1"/>
    <col min="11542" max="11777" width="11.421875" style="99" customWidth="1"/>
    <col min="11778" max="11779" width="15.00390625" style="99" bestFit="1" customWidth="1"/>
    <col min="11780" max="11785" width="4.7109375" style="99" customWidth="1"/>
    <col min="11786" max="11791" width="2.00390625" style="99" customWidth="1"/>
    <col min="11792" max="11797" width="4.7109375" style="99" customWidth="1"/>
    <col min="11798" max="12033" width="11.421875" style="99" customWidth="1"/>
    <col min="12034" max="12035" width="15.00390625" style="99" bestFit="1" customWidth="1"/>
    <col min="12036" max="12041" width="4.7109375" style="99" customWidth="1"/>
    <col min="12042" max="12047" width="2.00390625" style="99" customWidth="1"/>
    <col min="12048" max="12053" width="4.7109375" style="99" customWidth="1"/>
    <col min="12054" max="12289" width="11.421875" style="99" customWidth="1"/>
    <col min="12290" max="12291" width="15.00390625" style="99" bestFit="1" customWidth="1"/>
    <col min="12292" max="12297" width="4.7109375" style="99" customWidth="1"/>
    <col min="12298" max="12303" width="2.00390625" style="99" customWidth="1"/>
    <col min="12304" max="12309" width="4.7109375" style="99" customWidth="1"/>
    <col min="12310" max="12545" width="11.421875" style="99" customWidth="1"/>
    <col min="12546" max="12547" width="15.00390625" style="99" bestFit="1" customWidth="1"/>
    <col min="12548" max="12553" width="4.7109375" style="99" customWidth="1"/>
    <col min="12554" max="12559" width="2.00390625" style="99" customWidth="1"/>
    <col min="12560" max="12565" width="4.7109375" style="99" customWidth="1"/>
    <col min="12566" max="12801" width="11.421875" style="99" customWidth="1"/>
    <col min="12802" max="12803" width="15.00390625" style="99" bestFit="1" customWidth="1"/>
    <col min="12804" max="12809" width="4.7109375" style="99" customWidth="1"/>
    <col min="12810" max="12815" width="2.00390625" style="99" customWidth="1"/>
    <col min="12816" max="12821" width="4.7109375" style="99" customWidth="1"/>
    <col min="12822" max="13057" width="11.421875" style="99" customWidth="1"/>
    <col min="13058" max="13059" width="15.00390625" style="99" bestFit="1" customWidth="1"/>
    <col min="13060" max="13065" width="4.7109375" style="99" customWidth="1"/>
    <col min="13066" max="13071" width="2.00390625" style="99" customWidth="1"/>
    <col min="13072" max="13077" width="4.7109375" style="99" customWidth="1"/>
    <col min="13078" max="13313" width="11.421875" style="99" customWidth="1"/>
    <col min="13314" max="13315" width="15.00390625" style="99" bestFit="1" customWidth="1"/>
    <col min="13316" max="13321" width="4.7109375" style="99" customWidth="1"/>
    <col min="13322" max="13327" width="2.00390625" style="99" customWidth="1"/>
    <col min="13328" max="13333" width="4.7109375" style="99" customWidth="1"/>
    <col min="13334" max="13569" width="11.421875" style="99" customWidth="1"/>
    <col min="13570" max="13571" width="15.00390625" style="99" bestFit="1" customWidth="1"/>
    <col min="13572" max="13577" width="4.7109375" style="99" customWidth="1"/>
    <col min="13578" max="13583" width="2.00390625" style="99" customWidth="1"/>
    <col min="13584" max="13589" width="4.7109375" style="99" customWidth="1"/>
    <col min="13590" max="13825" width="11.421875" style="99" customWidth="1"/>
    <col min="13826" max="13827" width="15.00390625" style="99" bestFit="1" customWidth="1"/>
    <col min="13828" max="13833" width="4.7109375" style="99" customWidth="1"/>
    <col min="13834" max="13839" width="2.00390625" style="99" customWidth="1"/>
    <col min="13840" max="13845" width="4.7109375" style="99" customWidth="1"/>
    <col min="13846" max="14081" width="11.421875" style="99" customWidth="1"/>
    <col min="14082" max="14083" width="15.00390625" style="99" bestFit="1" customWidth="1"/>
    <col min="14084" max="14089" width="4.7109375" style="99" customWidth="1"/>
    <col min="14090" max="14095" width="2.00390625" style="99" customWidth="1"/>
    <col min="14096" max="14101" width="4.7109375" style="99" customWidth="1"/>
    <col min="14102" max="14337" width="11.421875" style="99" customWidth="1"/>
    <col min="14338" max="14339" width="15.00390625" style="99" bestFit="1" customWidth="1"/>
    <col min="14340" max="14345" width="4.7109375" style="99" customWidth="1"/>
    <col min="14346" max="14351" width="2.00390625" style="99" customWidth="1"/>
    <col min="14352" max="14357" width="4.7109375" style="99" customWidth="1"/>
    <col min="14358" max="14593" width="11.421875" style="99" customWidth="1"/>
    <col min="14594" max="14595" width="15.00390625" style="99" bestFit="1" customWidth="1"/>
    <col min="14596" max="14601" width="4.7109375" style="99" customWidth="1"/>
    <col min="14602" max="14607" width="2.00390625" style="99" customWidth="1"/>
    <col min="14608" max="14613" width="4.7109375" style="99" customWidth="1"/>
    <col min="14614" max="14849" width="11.421875" style="99" customWidth="1"/>
    <col min="14850" max="14851" width="15.00390625" style="99" bestFit="1" customWidth="1"/>
    <col min="14852" max="14857" width="4.7109375" style="99" customWidth="1"/>
    <col min="14858" max="14863" width="2.00390625" style="99" customWidth="1"/>
    <col min="14864" max="14869" width="4.7109375" style="99" customWidth="1"/>
    <col min="14870" max="15105" width="11.421875" style="99" customWidth="1"/>
    <col min="15106" max="15107" width="15.00390625" style="99" bestFit="1" customWidth="1"/>
    <col min="15108" max="15113" width="4.7109375" style="99" customWidth="1"/>
    <col min="15114" max="15119" width="2.00390625" style="99" customWidth="1"/>
    <col min="15120" max="15125" width="4.7109375" style="99" customWidth="1"/>
    <col min="15126" max="15361" width="11.421875" style="99" customWidth="1"/>
    <col min="15362" max="15363" width="15.00390625" style="99" bestFit="1" customWidth="1"/>
    <col min="15364" max="15369" width="4.7109375" style="99" customWidth="1"/>
    <col min="15370" max="15375" width="2.00390625" style="99" customWidth="1"/>
    <col min="15376" max="15381" width="4.7109375" style="99" customWidth="1"/>
    <col min="15382" max="15617" width="11.421875" style="99" customWidth="1"/>
    <col min="15618" max="15619" width="15.00390625" style="99" bestFit="1" customWidth="1"/>
    <col min="15620" max="15625" width="4.7109375" style="99" customWidth="1"/>
    <col min="15626" max="15631" width="2.00390625" style="99" customWidth="1"/>
    <col min="15632" max="15637" width="4.7109375" style="99" customWidth="1"/>
    <col min="15638" max="15873" width="11.421875" style="99" customWidth="1"/>
    <col min="15874" max="15875" width="15.00390625" style="99" bestFit="1" customWidth="1"/>
    <col min="15876" max="15881" width="4.7109375" style="99" customWidth="1"/>
    <col min="15882" max="15887" width="2.00390625" style="99" customWidth="1"/>
    <col min="15888" max="15893" width="4.7109375" style="99" customWidth="1"/>
    <col min="15894" max="16129" width="11.421875" style="99" customWidth="1"/>
    <col min="16130" max="16131" width="15.00390625" style="99" bestFit="1" customWidth="1"/>
    <col min="16132" max="16137" width="4.7109375" style="99" customWidth="1"/>
    <col min="16138" max="16143" width="2.00390625" style="99" customWidth="1"/>
    <col min="16144" max="16149" width="4.7109375" style="99" customWidth="1"/>
    <col min="16150" max="16384" width="11.421875" style="99" customWidth="1"/>
  </cols>
  <sheetData>
    <row r="1" spans="1:3" ht="12.75">
      <c r="A1" s="97">
        <v>1</v>
      </c>
      <c r="B1" s="98"/>
      <c r="C1" s="104"/>
    </row>
    <row r="2" spans="1:3" ht="12.75">
      <c r="A2" s="97">
        <v>2</v>
      </c>
      <c r="B2" s="100" t="s">
        <v>72</v>
      </c>
      <c r="C2" s="104"/>
    </row>
    <row r="3" spans="1:3" ht="12.75">
      <c r="A3" s="97">
        <v>3</v>
      </c>
      <c r="B3" s="102" t="s">
        <v>73</v>
      </c>
      <c r="C3" s="104"/>
    </row>
    <row r="4" spans="1:3" ht="12.75">
      <c r="A4" s="97">
        <v>4</v>
      </c>
      <c r="B4" s="103" t="s">
        <v>74</v>
      </c>
      <c r="C4" s="104"/>
    </row>
    <row r="5" spans="1:3" ht="12.75">
      <c r="A5" s="97">
        <v>5</v>
      </c>
      <c r="B5" s="104" t="s">
        <v>75</v>
      </c>
      <c r="C5" s="104"/>
    </row>
    <row r="6" spans="1:21" ht="12.75">
      <c r="A6" s="97"/>
      <c r="B6" s="104"/>
      <c r="C6" s="104"/>
      <c r="D6" s="105" t="s">
        <v>42</v>
      </c>
      <c r="E6" s="106"/>
      <c r="F6" s="105" t="s">
        <v>41</v>
      </c>
      <c r="G6" s="106"/>
      <c r="H6" s="107" t="s">
        <v>40</v>
      </c>
      <c r="I6" s="106"/>
      <c r="P6" s="108" t="s">
        <v>68</v>
      </c>
      <c r="Q6" s="108"/>
      <c r="R6" s="108" t="s">
        <v>69</v>
      </c>
      <c r="S6" s="108"/>
      <c r="T6" s="108" t="s">
        <v>70</v>
      </c>
      <c r="U6" s="108"/>
    </row>
    <row r="7" spans="1:21" ht="12.75">
      <c r="A7" s="97">
        <v>1</v>
      </c>
      <c r="B7" s="109">
        <f>B1</f>
        <v>0</v>
      </c>
      <c r="C7" s="110" t="str">
        <f>B2</f>
        <v>F. Duus</v>
      </c>
      <c r="D7" s="111"/>
      <c r="E7" s="111"/>
      <c r="F7" s="111"/>
      <c r="G7" s="111"/>
      <c r="H7" s="111"/>
      <c r="I7" s="111"/>
      <c r="J7" s="99">
        <f aca="true" t="shared" si="0" ref="J7:J16">IF(D7&gt;E7,1,0)</f>
        <v>0</v>
      </c>
      <c r="K7" s="99">
        <f aca="true" t="shared" si="1" ref="K7:K16">IF(F7&gt;G7,1,0)</f>
        <v>0</v>
      </c>
      <c r="L7" s="99">
        <f aca="true" t="shared" si="2" ref="L7:L16">IF(H7&gt;I7,1,0)</f>
        <v>0</v>
      </c>
      <c r="M7" s="99">
        <f aca="true" t="shared" si="3" ref="M7:M16">IF(E7&gt;D7,1,0)</f>
        <v>0</v>
      </c>
      <c r="N7" s="99">
        <f aca="true" t="shared" si="4" ref="N7:N16">IF(G7&gt;F7,1,0)</f>
        <v>0</v>
      </c>
      <c r="O7" s="99">
        <f aca="true" t="shared" si="5" ref="O7:O16">IF(I7&gt;H7,1,0)</f>
        <v>0</v>
      </c>
      <c r="P7" s="111">
        <f aca="true" t="shared" si="6" ref="P7:P16">SUM(J7:L7)</f>
        <v>0</v>
      </c>
      <c r="Q7" s="111">
        <f aca="true" t="shared" si="7" ref="Q7:Q16">SUM(M7:O7)</f>
        <v>0</v>
      </c>
      <c r="R7" s="111">
        <f aca="true" t="shared" si="8" ref="R7:S16">SUM(D7,F7,H7)</f>
        <v>0</v>
      </c>
      <c r="S7" s="111">
        <f t="shared" si="8"/>
        <v>0</v>
      </c>
      <c r="T7" s="111">
        <f aca="true" t="shared" si="9" ref="T7:T16">IF(P7&gt;Q7,2,0)</f>
        <v>0</v>
      </c>
      <c r="U7" s="111">
        <f aca="true" t="shared" si="10" ref="U7:U16">IF(Q7&gt;P7,2,0)</f>
        <v>0</v>
      </c>
    </row>
    <row r="8" spans="1:21" ht="12.75">
      <c r="A8" s="97">
        <v>2</v>
      </c>
      <c r="B8" s="113" t="str">
        <f>B3</f>
        <v>L.Mikolajewski</v>
      </c>
      <c r="C8" s="114" t="str">
        <f>B4</f>
        <v>N. Peters</v>
      </c>
      <c r="D8" s="111">
        <v>6</v>
      </c>
      <c r="E8" s="111">
        <v>4</v>
      </c>
      <c r="F8" s="111">
        <v>6</v>
      </c>
      <c r="G8" s="111">
        <v>2</v>
      </c>
      <c r="H8" s="111"/>
      <c r="I8" s="111"/>
      <c r="J8" s="99">
        <f t="shared" si="0"/>
        <v>1</v>
      </c>
      <c r="K8" s="99">
        <f t="shared" si="1"/>
        <v>1</v>
      </c>
      <c r="L8" s="99">
        <f t="shared" si="2"/>
        <v>0</v>
      </c>
      <c r="M8" s="99">
        <f t="shared" si="3"/>
        <v>0</v>
      </c>
      <c r="N8" s="99">
        <f t="shared" si="4"/>
        <v>0</v>
      </c>
      <c r="O8" s="99">
        <f t="shared" si="5"/>
        <v>0</v>
      </c>
      <c r="P8" s="111">
        <f t="shared" si="6"/>
        <v>2</v>
      </c>
      <c r="Q8" s="111">
        <f t="shared" si="7"/>
        <v>0</v>
      </c>
      <c r="R8" s="111">
        <f t="shared" si="8"/>
        <v>12</v>
      </c>
      <c r="S8" s="111">
        <f t="shared" si="8"/>
        <v>6</v>
      </c>
      <c r="T8" s="111">
        <f t="shared" si="9"/>
        <v>2</v>
      </c>
      <c r="U8" s="111">
        <f t="shared" si="10"/>
        <v>0</v>
      </c>
    </row>
    <row r="9" spans="1:21" ht="12.75">
      <c r="A9" s="97">
        <v>3</v>
      </c>
      <c r="B9" s="115" t="str">
        <f>B5</f>
        <v>J. Sommer</v>
      </c>
      <c r="C9" s="109">
        <f>B1</f>
        <v>0</v>
      </c>
      <c r="D9" s="111"/>
      <c r="E9" s="111"/>
      <c r="F9" s="111"/>
      <c r="G9" s="111"/>
      <c r="H9" s="111"/>
      <c r="I9" s="111"/>
      <c r="J9" s="99">
        <f t="shared" si="0"/>
        <v>0</v>
      </c>
      <c r="K9" s="99">
        <f t="shared" si="1"/>
        <v>0</v>
      </c>
      <c r="L9" s="99">
        <f t="shared" si="2"/>
        <v>0</v>
      </c>
      <c r="M9" s="99">
        <f t="shared" si="3"/>
        <v>0</v>
      </c>
      <c r="N9" s="99">
        <f t="shared" si="4"/>
        <v>0</v>
      </c>
      <c r="O9" s="99">
        <f t="shared" si="5"/>
        <v>0</v>
      </c>
      <c r="P9" s="111">
        <f t="shared" si="6"/>
        <v>0</v>
      </c>
      <c r="Q9" s="111">
        <f t="shared" si="7"/>
        <v>0</v>
      </c>
      <c r="R9" s="111">
        <f t="shared" si="8"/>
        <v>0</v>
      </c>
      <c r="S9" s="111">
        <f t="shared" si="8"/>
        <v>0</v>
      </c>
      <c r="T9" s="111">
        <f t="shared" si="9"/>
        <v>0</v>
      </c>
      <c r="U9" s="111">
        <f t="shared" si="10"/>
        <v>0</v>
      </c>
    </row>
    <row r="10" spans="1:21" ht="12.75">
      <c r="A10" s="97">
        <v>4</v>
      </c>
      <c r="B10" s="110" t="str">
        <f>B2</f>
        <v>F. Duus</v>
      </c>
      <c r="C10" s="113" t="str">
        <f>B3</f>
        <v>L.Mikolajewski</v>
      </c>
      <c r="D10" s="111">
        <v>6</v>
      </c>
      <c r="E10" s="111">
        <v>0</v>
      </c>
      <c r="F10" s="111">
        <v>6</v>
      </c>
      <c r="G10" s="111">
        <v>0</v>
      </c>
      <c r="H10" s="111"/>
      <c r="I10" s="111"/>
      <c r="J10" s="99">
        <f t="shared" si="0"/>
        <v>1</v>
      </c>
      <c r="K10" s="99">
        <f t="shared" si="1"/>
        <v>1</v>
      </c>
      <c r="L10" s="99">
        <f t="shared" si="2"/>
        <v>0</v>
      </c>
      <c r="M10" s="99">
        <f t="shared" si="3"/>
        <v>0</v>
      </c>
      <c r="N10" s="99">
        <f t="shared" si="4"/>
        <v>0</v>
      </c>
      <c r="O10" s="99">
        <f t="shared" si="5"/>
        <v>0</v>
      </c>
      <c r="P10" s="111">
        <f t="shared" si="6"/>
        <v>2</v>
      </c>
      <c r="Q10" s="111">
        <f t="shared" si="7"/>
        <v>0</v>
      </c>
      <c r="R10" s="111">
        <f t="shared" si="8"/>
        <v>12</v>
      </c>
      <c r="S10" s="111">
        <f t="shared" si="8"/>
        <v>0</v>
      </c>
      <c r="T10" s="111">
        <f t="shared" si="9"/>
        <v>2</v>
      </c>
      <c r="U10" s="111">
        <f t="shared" si="10"/>
        <v>0</v>
      </c>
    </row>
    <row r="11" spans="1:21" ht="12.75">
      <c r="A11" s="97">
        <v>5</v>
      </c>
      <c r="B11" s="114" t="str">
        <f>B4</f>
        <v>N. Peters</v>
      </c>
      <c r="C11" s="115" t="str">
        <f>B5</f>
        <v>J. Sommer</v>
      </c>
      <c r="D11" s="111">
        <v>0</v>
      </c>
      <c r="E11" s="111">
        <v>6</v>
      </c>
      <c r="F11" s="111">
        <v>1</v>
      </c>
      <c r="G11" s="111">
        <v>6</v>
      </c>
      <c r="H11" s="111"/>
      <c r="I11" s="111"/>
      <c r="J11" s="99">
        <f t="shared" si="0"/>
        <v>0</v>
      </c>
      <c r="K11" s="99">
        <f t="shared" si="1"/>
        <v>0</v>
      </c>
      <c r="L11" s="99">
        <f t="shared" si="2"/>
        <v>0</v>
      </c>
      <c r="M11" s="99">
        <f t="shared" si="3"/>
        <v>1</v>
      </c>
      <c r="N11" s="99">
        <f t="shared" si="4"/>
        <v>1</v>
      </c>
      <c r="O11" s="99">
        <f t="shared" si="5"/>
        <v>0</v>
      </c>
      <c r="P11" s="111">
        <f t="shared" si="6"/>
        <v>0</v>
      </c>
      <c r="Q11" s="111">
        <f t="shared" si="7"/>
        <v>2</v>
      </c>
      <c r="R11" s="111">
        <f t="shared" si="8"/>
        <v>1</v>
      </c>
      <c r="S11" s="111">
        <f t="shared" si="8"/>
        <v>12</v>
      </c>
      <c r="T11" s="111">
        <f t="shared" si="9"/>
        <v>0</v>
      </c>
      <c r="U11" s="111">
        <f t="shared" si="10"/>
        <v>2</v>
      </c>
    </row>
    <row r="12" spans="1:21" ht="12.75">
      <c r="A12" s="97">
        <v>6</v>
      </c>
      <c r="B12" s="109">
        <f>B1</f>
        <v>0</v>
      </c>
      <c r="C12" s="113" t="str">
        <f>B3</f>
        <v>L.Mikolajewski</v>
      </c>
      <c r="D12" s="111"/>
      <c r="E12" s="111"/>
      <c r="F12" s="111"/>
      <c r="G12" s="111"/>
      <c r="H12" s="111"/>
      <c r="I12" s="111"/>
      <c r="J12" s="99">
        <f t="shared" si="0"/>
        <v>0</v>
      </c>
      <c r="K12" s="99">
        <f t="shared" si="1"/>
        <v>0</v>
      </c>
      <c r="L12" s="99">
        <f t="shared" si="2"/>
        <v>0</v>
      </c>
      <c r="M12" s="99">
        <f t="shared" si="3"/>
        <v>0</v>
      </c>
      <c r="N12" s="99">
        <f t="shared" si="4"/>
        <v>0</v>
      </c>
      <c r="O12" s="99">
        <f t="shared" si="5"/>
        <v>0</v>
      </c>
      <c r="P12" s="111">
        <f t="shared" si="6"/>
        <v>0</v>
      </c>
      <c r="Q12" s="111">
        <f t="shared" si="7"/>
        <v>0</v>
      </c>
      <c r="R12" s="111">
        <f t="shared" si="8"/>
        <v>0</v>
      </c>
      <c r="S12" s="111">
        <f t="shared" si="8"/>
        <v>0</v>
      </c>
      <c r="T12" s="111">
        <f t="shared" si="9"/>
        <v>0</v>
      </c>
      <c r="U12" s="111">
        <f t="shared" si="10"/>
        <v>0</v>
      </c>
    </row>
    <row r="13" spans="1:21" ht="12.75">
      <c r="A13" s="97">
        <v>7</v>
      </c>
      <c r="B13" s="110" t="str">
        <f>B2</f>
        <v>F. Duus</v>
      </c>
      <c r="C13" s="130" t="str">
        <f>B4</f>
        <v>N. Peters</v>
      </c>
      <c r="D13" s="111">
        <v>6</v>
      </c>
      <c r="E13" s="111">
        <v>2</v>
      </c>
      <c r="F13" s="111">
        <v>6</v>
      </c>
      <c r="G13" s="111">
        <v>2</v>
      </c>
      <c r="H13" s="111"/>
      <c r="I13" s="111"/>
      <c r="J13" s="99">
        <f t="shared" si="0"/>
        <v>1</v>
      </c>
      <c r="K13" s="99">
        <f t="shared" si="1"/>
        <v>1</v>
      </c>
      <c r="L13" s="99">
        <f t="shared" si="2"/>
        <v>0</v>
      </c>
      <c r="M13" s="99">
        <f t="shared" si="3"/>
        <v>0</v>
      </c>
      <c r="N13" s="99">
        <f t="shared" si="4"/>
        <v>0</v>
      </c>
      <c r="O13" s="99">
        <f t="shared" si="5"/>
        <v>0</v>
      </c>
      <c r="P13" s="111">
        <f t="shared" si="6"/>
        <v>2</v>
      </c>
      <c r="Q13" s="111">
        <f t="shared" si="7"/>
        <v>0</v>
      </c>
      <c r="R13" s="111">
        <f t="shared" si="8"/>
        <v>12</v>
      </c>
      <c r="S13" s="111">
        <f t="shared" si="8"/>
        <v>4</v>
      </c>
      <c r="T13" s="111">
        <f t="shared" si="9"/>
        <v>2</v>
      </c>
      <c r="U13" s="111">
        <f t="shared" si="10"/>
        <v>0</v>
      </c>
    </row>
    <row r="14" spans="1:21" ht="12.75">
      <c r="A14" s="97">
        <v>8</v>
      </c>
      <c r="B14" s="115" t="str">
        <f>B5</f>
        <v>J. Sommer</v>
      </c>
      <c r="C14" s="113" t="str">
        <f>B3</f>
        <v>L.Mikolajewski</v>
      </c>
      <c r="D14" s="111">
        <v>6</v>
      </c>
      <c r="E14" s="111">
        <v>1</v>
      </c>
      <c r="F14" s="111">
        <v>6</v>
      </c>
      <c r="G14" s="111">
        <v>0</v>
      </c>
      <c r="H14" s="111"/>
      <c r="I14" s="111"/>
      <c r="J14" s="99">
        <f t="shared" si="0"/>
        <v>1</v>
      </c>
      <c r="K14" s="99">
        <f t="shared" si="1"/>
        <v>1</v>
      </c>
      <c r="L14" s="99">
        <f t="shared" si="2"/>
        <v>0</v>
      </c>
      <c r="M14" s="99">
        <f t="shared" si="3"/>
        <v>0</v>
      </c>
      <c r="N14" s="99">
        <f t="shared" si="4"/>
        <v>0</v>
      </c>
      <c r="O14" s="99">
        <f t="shared" si="5"/>
        <v>0</v>
      </c>
      <c r="P14" s="111">
        <f t="shared" si="6"/>
        <v>2</v>
      </c>
      <c r="Q14" s="111">
        <f t="shared" si="7"/>
        <v>0</v>
      </c>
      <c r="R14" s="111">
        <f t="shared" si="8"/>
        <v>12</v>
      </c>
      <c r="S14" s="111">
        <f t="shared" si="8"/>
        <v>1</v>
      </c>
      <c r="T14" s="111">
        <f t="shared" si="9"/>
        <v>2</v>
      </c>
      <c r="U14" s="111">
        <f t="shared" si="10"/>
        <v>0</v>
      </c>
    </row>
    <row r="15" spans="1:21" ht="12.75">
      <c r="A15" s="97">
        <v>9</v>
      </c>
      <c r="B15" s="109">
        <f>B1</f>
        <v>0</v>
      </c>
      <c r="C15" s="114" t="str">
        <f>B4</f>
        <v>N. Peters</v>
      </c>
      <c r="D15" s="111"/>
      <c r="E15" s="111"/>
      <c r="F15" s="111"/>
      <c r="G15" s="111"/>
      <c r="H15" s="111"/>
      <c r="I15" s="111"/>
      <c r="J15" s="99">
        <f t="shared" si="0"/>
        <v>0</v>
      </c>
      <c r="K15" s="99">
        <f t="shared" si="1"/>
        <v>0</v>
      </c>
      <c r="L15" s="99">
        <f t="shared" si="2"/>
        <v>0</v>
      </c>
      <c r="M15" s="99">
        <f t="shared" si="3"/>
        <v>0</v>
      </c>
      <c r="N15" s="99">
        <f t="shared" si="4"/>
        <v>0</v>
      </c>
      <c r="O15" s="99">
        <f t="shared" si="5"/>
        <v>0</v>
      </c>
      <c r="P15" s="111">
        <f t="shared" si="6"/>
        <v>0</v>
      </c>
      <c r="Q15" s="111">
        <f t="shared" si="7"/>
        <v>0</v>
      </c>
      <c r="R15" s="111">
        <f t="shared" si="8"/>
        <v>0</v>
      </c>
      <c r="S15" s="111">
        <f t="shared" si="8"/>
        <v>0</v>
      </c>
      <c r="T15" s="111">
        <f t="shared" si="9"/>
        <v>0</v>
      </c>
      <c r="U15" s="111">
        <f t="shared" si="10"/>
        <v>0</v>
      </c>
    </row>
    <row r="16" spans="1:21" ht="12.75">
      <c r="A16" s="97">
        <v>10</v>
      </c>
      <c r="B16" s="110" t="str">
        <f>B2</f>
        <v>F. Duus</v>
      </c>
      <c r="C16" s="115" t="str">
        <f>B5</f>
        <v>J. Sommer</v>
      </c>
      <c r="D16" s="111">
        <v>0</v>
      </c>
      <c r="E16" s="111">
        <v>6</v>
      </c>
      <c r="F16" s="111">
        <v>1</v>
      </c>
      <c r="G16" s="111">
        <v>6</v>
      </c>
      <c r="H16" s="111"/>
      <c r="I16" s="111"/>
      <c r="J16" s="99">
        <f t="shared" si="0"/>
        <v>0</v>
      </c>
      <c r="K16" s="99">
        <f t="shared" si="1"/>
        <v>0</v>
      </c>
      <c r="L16" s="99">
        <f t="shared" si="2"/>
        <v>0</v>
      </c>
      <c r="M16" s="99">
        <f t="shared" si="3"/>
        <v>1</v>
      </c>
      <c r="N16" s="99">
        <f t="shared" si="4"/>
        <v>1</v>
      </c>
      <c r="O16" s="99">
        <f t="shared" si="5"/>
        <v>0</v>
      </c>
      <c r="P16" s="111">
        <f t="shared" si="6"/>
        <v>0</v>
      </c>
      <c r="Q16" s="111">
        <f t="shared" si="7"/>
        <v>2</v>
      </c>
      <c r="R16" s="111">
        <f t="shared" si="8"/>
        <v>1</v>
      </c>
      <c r="S16" s="111">
        <f t="shared" si="8"/>
        <v>12</v>
      </c>
      <c r="T16" s="111">
        <f t="shared" si="9"/>
        <v>0</v>
      </c>
      <c r="U16" s="111">
        <f t="shared" si="10"/>
        <v>2</v>
      </c>
    </row>
    <row r="19" ht="12.75">
      <c r="B19" s="117" t="s">
        <v>71</v>
      </c>
    </row>
    <row r="20" spans="3:9" ht="12.75">
      <c r="C20" s="97"/>
      <c r="D20" s="118" t="s">
        <v>70</v>
      </c>
      <c r="E20" s="119"/>
      <c r="F20" s="120" t="s">
        <v>68</v>
      </c>
      <c r="G20" s="119"/>
      <c r="H20" s="120" t="s">
        <v>69</v>
      </c>
      <c r="I20" s="119"/>
    </row>
    <row r="21" spans="2:9" ht="12.75">
      <c r="B21" s="121"/>
      <c r="C21" s="131">
        <f>B1</f>
        <v>0</v>
      </c>
      <c r="D21" s="123">
        <f>SUM(T7,U9,T12,T15)</f>
        <v>0</v>
      </c>
      <c r="E21" s="123"/>
      <c r="F21" s="124">
        <f>SUM(P7,Q9,P12,P15)</f>
        <v>0</v>
      </c>
      <c r="G21" s="124">
        <f>SUM(Q7,P9,Q12,Q15)</f>
        <v>0</v>
      </c>
      <c r="H21" s="124">
        <f>SUM(R7,S9,R12,R15)</f>
        <v>0</v>
      </c>
      <c r="I21" s="124">
        <f>SUM(S7,R9,S12,S15)</f>
        <v>0</v>
      </c>
    </row>
    <row r="22" spans="2:9" ht="12.75">
      <c r="B22" s="121">
        <v>2</v>
      </c>
      <c r="C22" s="132" t="str">
        <f>B2</f>
        <v>F. Duus</v>
      </c>
      <c r="D22" s="123">
        <f>SUM(U7,T10,T13,T16)</f>
        <v>4</v>
      </c>
      <c r="E22" s="123"/>
      <c r="F22" s="124">
        <f>SUM(Q7,P10,P13,P16)</f>
        <v>4</v>
      </c>
      <c r="G22" s="124">
        <f>SUM(P7,Q10,Q13,Q16)</f>
        <v>2</v>
      </c>
      <c r="H22" s="124">
        <f>SUM(S7,R10,R13,R16)</f>
        <v>25</v>
      </c>
      <c r="I22" s="124">
        <f>SUM(R7,S10,S13,S16)</f>
        <v>16</v>
      </c>
    </row>
    <row r="23" spans="2:21" ht="12.75">
      <c r="B23" s="121">
        <v>3</v>
      </c>
      <c r="C23" s="133" t="str">
        <f>B3</f>
        <v>L.Mikolajewski</v>
      </c>
      <c r="D23" s="123">
        <f>SUM(T8,U10,U12,U14)</f>
        <v>2</v>
      </c>
      <c r="E23" s="123"/>
      <c r="F23" s="124">
        <f>SUM(P8,Q10,Q12,Q14)</f>
        <v>2</v>
      </c>
      <c r="G23" s="124">
        <f>SUM(Q8,P10,P12,P14)</f>
        <v>4</v>
      </c>
      <c r="H23" s="124">
        <f>SUM(R8,S10,S12,S14)</f>
        <v>13</v>
      </c>
      <c r="I23" s="124">
        <f>SUM(S8,R10,R12,R14)</f>
        <v>30</v>
      </c>
      <c r="U23" s="116"/>
    </row>
    <row r="24" spans="2:9" ht="12.75">
      <c r="B24" s="121">
        <v>4</v>
      </c>
      <c r="C24" s="134" t="str">
        <f>B4</f>
        <v>N. Peters</v>
      </c>
      <c r="D24" s="123">
        <f>SUM(U8,T11,U13,U15)</f>
        <v>0</v>
      </c>
      <c r="E24" s="123"/>
      <c r="F24" s="124">
        <f>SUM(Q8,P11,Q13,Q15)</f>
        <v>0</v>
      </c>
      <c r="G24" s="124">
        <f>SUM(P8,Q11,P13,P15)</f>
        <v>6</v>
      </c>
      <c r="H24" s="124">
        <f>SUM(S8,R11,S13,S15)</f>
        <v>11</v>
      </c>
      <c r="I24" s="124">
        <f>SUM(R8,S11,R13,R15)</f>
        <v>36</v>
      </c>
    </row>
    <row r="25" spans="2:9" ht="12.75">
      <c r="B25" s="121">
        <v>1</v>
      </c>
      <c r="C25" s="121" t="str">
        <f>B5</f>
        <v>J. Sommer</v>
      </c>
      <c r="D25" s="123">
        <f>SUM(T9,U11,T14,U16)</f>
        <v>6</v>
      </c>
      <c r="E25" s="123"/>
      <c r="F25" s="124">
        <f>SUM(P9,Q11,P14,Q16)</f>
        <v>6</v>
      </c>
      <c r="G25" s="124">
        <f>SUM(Q9,P11,Q14,P16)</f>
        <v>0</v>
      </c>
      <c r="H25" s="124">
        <f>SUM(R9,S11,R14,S16)</f>
        <v>36</v>
      </c>
      <c r="I25" s="124">
        <f>SUM(S9,R11,S14,R16)</f>
        <v>3</v>
      </c>
    </row>
  </sheetData>
  <mergeCells count="14">
    <mergeCell ref="D24:E24"/>
    <mergeCell ref="D25:E25"/>
    <mergeCell ref="D20:E20"/>
    <mergeCell ref="F20:G20"/>
    <mergeCell ref="H20:I20"/>
    <mergeCell ref="D21:E21"/>
    <mergeCell ref="D22:E22"/>
    <mergeCell ref="D23:E23"/>
    <mergeCell ref="D6:E6"/>
    <mergeCell ref="F6:G6"/>
    <mergeCell ref="H6:I6"/>
    <mergeCell ref="P6:Q6"/>
    <mergeCell ref="R6:S6"/>
    <mergeCell ref="T6:U6"/>
  </mergeCells>
  <printOptions/>
  <pageMargins left="0.787401575" right="0.787401575" top="0.984251969" bottom="0.984251969" header="0.4921259845" footer="0.4921259845"/>
  <pageSetup horizontalDpi="360" verticalDpi="360" orientation="landscape" paperSize="9" r:id="rId1"/>
  <headerFooter alignWithMargins="0">
    <oddHeader>&amp;LTC Tornesch e.V.&amp;CClubmeisterschaften 2011
U 14</oddHeader>
    <oddFooter>&amp;C&amp;Z&amp;F&amp;RSeite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showGridLines="0" workbookViewId="0" topLeftCell="A1">
      <selection activeCell="I32" sqref="I32"/>
    </sheetView>
  </sheetViews>
  <sheetFormatPr defaultColWidth="11.421875" defaultRowHeight="12.75"/>
  <cols>
    <col min="1" max="1" width="11.421875" style="99" customWidth="1"/>
    <col min="2" max="2" width="13.57421875" style="99" bestFit="1" customWidth="1"/>
    <col min="3" max="3" width="12.421875" style="99" bestFit="1" customWidth="1"/>
    <col min="4" max="9" width="4.7109375" style="99" customWidth="1"/>
    <col min="10" max="15" width="2.00390625" style="99" customWidth="1"/>
    <col min="16" max="21" width="4.7109375" style="99" customWidth="1"/>
    <col min="22" max="257" width="11.421875" style="99" customWidth="1"/>
    <col min="258" max="258" width="13.57421875" style="99" bestFit="1" customWidth="1"/>
    <col min="259" max="259" width="12.421875" style="99" bestFit="1" customWidth="1"/>
    <col min="260" max="265" width="4.7109375" style="99" customWidth="1"/>
    <col min="266" max="271" width="2.00390625" style="99" customWidth="1"/>
    <col min="272" max="277" width="4.7109375" style="99" customWidth="1"/>
    <col min="278" max="513" width="11.421875" style="99" customWidth="1"/>
    <col min="514" max="514" width="13.57421875" style="99" bestFit="1" customWidth="1"/>
    <col min="515" max="515" width="12.421875" style="99" bestFit="1" customWidth="1"/>
    <col min="516" max="521" width="4.7109375" style="99" customWidth="1"/>
    <col min="522" max="527" width="2.00390625" style="99" customWidth="1"/>
    <col min="528" max="533" width="4.7109375" style="99" customWidth="1"/>
    <col min="534" max="769" width="11.421875" style="99" customWidth="1"/>
    <col min="770" max="770" width="13.57421875" style="99" bestFit="1" customWidth="1"/>
    <col min="771" max="771" width="12.421875" style="99" bestFit="1" customWidth="1"/>
    <col min="772" max="777" width="4.7109375" style="99" customWidth="1"/>
    <col min="778" max="783" width="2.00390625" style="99" customWidth="1"/>
    <col min="784" max="789" width="4.7109375" style="99" customWidth="1"/>
    <col min="790" max="1025" width="11.421875" style="99" customWidth="1"/>
    <col min="1026" max="1026" width="13.57421875" style="99" bestFit="1" customWidth="1"/>
    <col min="1027" max="1027" width="12.421875" style="99" bestFit="1" customWidth="1"/>
    <col min="1028" max="1033" width="4.7109375" style="99" customWidth="1"/>
    <col min="1034" max="1039" width="2.00390625" style="99" customWidth="1"/>
    <col min="1040" max="1045" width="4.7109375" style="99" customWidth="1"/>
    <col min="1046" max="1281" width="11.421875" style="99" customWidth="1"/>
    <col min="1282" max="1282" width="13.57421875" style="99" bestFit="1" customWidth="1"/>
    <col min="1283" max="1283" width="12.421875" style="99" bestFit="1" customWidth="1"/>
    <col min="1284" max="1289" width="4.7109375" style="99" customWidth="1"/>
    <col min="1290" max="1295" width="2.00390625" style="99" customWidth="1"/>
    <col min="1296" max="1301" width="4.7109375" style="99" customWidth="1"/>
    <col min="1302" max="1537" width="11.421875" style="99" customWidth="1"/>
    <col min="1538" max="1538" width="13.57421875" style="99" bestFit="1" customWidth="1"/>
    <col min="1539" max="1539" width="12.421875" style="99" bestFit="1" customWidth="1"/>
    <col min="1540" max="1545" width="4.7109375" style="99" customWidth="1"/>
    <col min="1546" max="1551" width="2.00390625" style="99" customWidth="1"/>
    <col min="1552" max="1557" width="4.7109375" style="99" customWidth="1"/>
    <col min="1558" max="1793" width="11.421875" style="99" customWidth="1"/>
    <col min="1794" max="1794" width="13.57421875" style="99" bestFit="1" customWidth="1"/>
    <col min="1795" max="1795" width="12.421875" style="99" bestFit="1" customWidth="1"/>
    <col min="1796" max="1801" width="4.7109375" style="99" customWidth="1"/>
    <col min="1802" max="1807" width="2.00390625" style="99" customWidth="1"/>
    <col min="1808" max="1813" width="4.7109375" style="99" customWidth="1"/>
    <col min="1814" max="2049" width="11.421875" style="99" customWidth="1"/>
    <col min="2050" max="2050" width="13.57421875" style="99" bestFit="1" customWidth="1"/>
    <col min="2051" max="2051" width="12.421875" style="99" bestFit="1" customWidth="1"/>
    <col min="2052" max="2057" width="4.7109375" style="99" customWidth="1"/>
    <col min="2058" max="2063" width="2.00390625" style="99" customWidth="1"/>
    <col min="2064" max="2069" width="4.7109375" style="99" customWidth="1"/>
    <col min="2070" max="2305" width="11.421875" style="99" customWidth="1"/>
    <col min="2306" max="2306" width="13.57421875" style="99" bestFit="1" customWidth="1"/>
    <col min="2307" max="2307" width="12.421875" style="99" bestFit="1" customWidth="1"/>
    <col min="2308" max="2313" width="4.7109375" style="99" customWidth="1"/>
    <col min="2314" max="2319" width="2.00390625" style="99" customWidth="1"/>
    <col min="2320" max="2325" width="4.7109375" style="99" customWidth="1"/>
    <col min="2326" max="2561" width="11.421875" style="99" customWidth="1"/>
    <col min="2562" max="2562" width="13.57421875" style="99" bestFit="1" customWidth="1"/>
    <col min="2563" max="2563" width="12.421875" style="99" bestFit="1" customWidth="1"/>
    <col min="2564" max="2569" width="4.7109375" style="99" customWidth="1"/>
    <col min="2570" max="2575" width="2.00390625" style="99" customWidth="1"/>
    <col min="2576" max="2581" width="4.7109375" style="99" customWidth="1"/>
    <col min="2582" max="2817" width="11.421875" style="99" customWidth="1"/>
    <col min="2818" max="2818" width="13.57421875" style="99" bestFit="1" customWidth="1"/>
    <col min="2819" max="2819" width="12.421875" style="99" bestFit="1" customWidth="1"/>
    <col min="2820" max="2825" width="4.7109375" style="99" customWidth="1"/>
    <col min="2826" max="2831" width="2.00390625" style="99" customWidth="1"/>
    <col min="2832" max="2837" width="4.7109375" style="99" customWidth="1"/>
    <col min="2838" max="3073" width="11.421875" style="99" customWidth="1"/>
    <col min="3074" max="3074" width="13.57421875" style="99" bestFit="1" customWidth="1"/>
    <col min="3075" max="3075" width="12.421875" style="99" bestFit="1" customWidth="1"/>
    <col min="3076" max="3081" width="4.7109375" style="99" customWidth="1"/>
    <col min="3082" max="3087" width="2.00390625" style="99" customWidth="1"/>
    <col min="3088" max="3093" width="4.7109375" style="99" customWidth="1"/>
    <col min="3094" max="3329" width="11.421875" style="99" customWidth="1"/>
    <col min="3330" max="3330" width="13.57421875" style="99" bestFit="1" customWidth="1"/>
    <col min="3331" max="3331" width="12.421875" style="99" bestFit="1" customWidth="1"/>
    <col min="3332" max="3337" width="4.7109375" style="99" customWidth="1"/>
    <col min="3338" max="3343" width="2.00390625" style="99" customWidth="1"/>
    <col min="3344" max="3349" width="4.7109375" style="99" customWidth="1"/>
    <col min="3350" max="3585" width="11.421875" style="99" customWidth="1"/>
    <col min="3586" max="3586" width="13.57421875" style="99" bestFit="1" customWidth="1"/>
    <col min="3587" max="3587" width="12.421875" style="99" bestFit="1" customWidth="1"/>
    <col min="3588" max="3593" width="4.7109375" style="99" customWidth="1"/>
    <col min="3594" max="3599" width="2.00390625" style="99" customWidth="1"/>
    <col min="3600" max="3605" width="4.7109375" style="99" customWidth="1"/>
    <col min="3606" max="3841" width="11.421875" style="99" customWidth="1"/>
    <col min="3842" max="3842" width="13.57421875" style="99" bestFit="1" customWidth="1"/>
    <col min="3843" max="3843" width="12.421875" style="99" bestFit="1" customWidth="1"/>
    <col min="3844" max="3849" width="4.7109375" style="99" customWidth="1"/>
    <col min="3850" max="3855" width="2.00390625" style="99" customWidth="1"/>
    <col min="3856" max="3861" width="4.7109375" style="99" customWidth="1"/>
    <col min="3862" max="4097" width="11.421875" style="99" customWidth="1"/>
    <col min="4098" max="4098" width="13.57421875" style="99" bestFit="1" customWidth="1"/>
    <col min="4099" max="4099" width="12.421875" style="99" bestFit="1" customWidth="1"/>
    <col min="4100" max="4105" width="4.7109375" style="99" customWidth="1"/>
    <col min="4106" max="4111" width="2.00390625" style="99" customWidth="1"/>
    <col min="4112" max="4117" width="4.7109375" style="99" customWidth="1"/>
    <col min="4118" max="4353" width="11.421875" style="99" customWidth="1"/>
    <col min="4354" max="4354" width="13.57421875" style="99" bestFit="1" customWidth="1"/>
    <col min="4355" max="4355" width="12.421875" style="99" bestFit="1" customWidth="1"/>
    <col min="4356" max="4361" width="4.7109375" style="99" customWidth="1"/>
    <col min="4362" max="4367" width="2.00390625" style="99" customWidth="1"/>
    <col min="4368" max="4373" width="4.7109375" style="99" customWidth="1"/>
    <col min="4374" max="4609" width="11.421875" style="99" customWidth="1"/>
    <col min="4610" max="4610" width="13.57421875" style="99" bestFit="1" customWidth="1"/>
    <col min="4611" max="4611" width="12.421875" style="99" bestFit="1" customWidth="1"/>
    <col min="4612" max="4617" width="4.7109375" style="99" customWidth="1"/>
    <col min="4618" max="4623" width="2.00390625" style="99" customWidth="1"/>
    <col min="4624" max="4629" width="4.7109375" style="99" customWidth="1"/>
    <col min="4630" max="4865" width="11.421875" style="99" customWidth="1"/>
    <col min="4866" max="4866" width="13.57421875" style="99" bestFit="1" customWidth="1"/>
    <col min="4867" max="4867" width="12.421875" style="99" bestFit="1" customWidth="1"/>
    <col min="4868" max="4873" width="4.7109375" style="99" customWidth="1"/>
    <col min="4874" max="4879" width="2.00390625" style="99" customWidth="1"/>
    <col min="4880" max="4885" width="4.7109375" style="99" customWidth="1"/>
    <col min="4886" max="5121" width="11.421875" style="99" customWidth="1"/>
    <col min="5122" max="5122" width="13.57421875" style="99" bestFit="1" customWidth="1"/>
    <col min="5123" max="5123" width="12.421875" style="99" bestFit="1" customWidth="1"/>
    <col min="5124" max="5129" width="4.7109375" style="99" customWidth="1"/>
    <col min="5130" max="5135" width="2.00390625" style="99" customWidth="1"/>
    <col min="5136" max="5141" width="4.7109375" style="99" customWidth="1"/>
    <col min="5142" max="5377" width="11.421875" style="99" customWidth="1"/>
    <col min="5378" max="5378" width="13.57421875" style="99" bestFit="1" customWidth="1"/>
    <col min="5379" max="5379" width="12.421875" style="99" bestFit="1" customWidth="1"/>
    <col min="5380" max="5385" width="4.7109375" style="99" customWidth="1"/>
    <col min="5386" max="5391" width="2.00390625" style="99" customWidth="1"/>
    <col min="5392" max="5397" width="4.7109375" style="99" customWidth="1"/>
    <col min="5398" max="5633" width="11.421875" style="99" customWidth="1"/>
    <col min="5634" max="5634" width="13.57421875" style="99" bestFit="1" customWidth="1"/>
    <col min="5635" max="5635" width="12.421875" style="99" bestFit="1" customWidth="1"/>
    <col min="5636" max="5641" width="4.7109375" style="99" customWidth="1"/>
    <col min="5642" max="5647" width="2.00390625" style="99" customWidth="1"/>
    <col min="5648" max="5653" width="4.7109375" style="99" customWidth="1"/>
    <col min="5654" max="5889" width="11.421875" style="99" customWidth="1"/>
    <col min="5890" max="5890" width="13.57421875" style="99" bestFit="1" customWidth="1"/>
    <col min="5891" max="5891" width="12.421875" style="99" bestFit="1" customWidth="1"/>
    <col min="5892" max="5897" width="4.7109375" style="99" customWidth="1"/>
    <col min="5898" max="5903" width="2.00390625" style="99" customWidth="1"/>
    <col min="5904" max="5909" width="4.7109375" style="99" customWidth="1"/>
    <col min="5910" max="6145" width="11.421875" style="99" customWidth="1"/>
    <col min="6146" max="6146" width="13.57421875" style="99" bestFit="1" customWidth="1"/>
    <col min="6147" max="6147" width="12.421875" style="99" bestFit="1" customWidth="1"/>
    <col min="6148" max="6153" width="4.7109375" style="99" customWidth="1"/>
    <col min="6154" max="6159" width="2.00390625" style="99" customWidth="1"/>
    <col min="6160" max="6165" width="4.7109375" style="99" customWidth="1"/>
    <col min="6166" max="6401" width="11.421875" style="99" customWidth="1"/>
    <col min="6402" max="6402" width="13.57421875" style="99" bestFit="1" customWidth="1"/>
    <col min="6403" max="6403" width="12.421875" style="99" bestFit="1" customWidth="1"/>
    <col min="6404" max="6409" width="4.7109375" style="99" customWidth="1"/>
    <col min="6410" max="6415" width="2.00390625" style="99" customWidth="1"/>
    <col min="6416" max="6421" width="4.7109375" style="99" customWidth="1"/>
    <col min="6422" max="6657" width="11.421875" style="99" customWidth="1"/>
    <col min="6658" max="6658" width="13.57421875" style="99" bestFit="1" customWidth="1"/>
    <col min="6659" max="6659" width="12.421875" style="99" bestFit="1" customWidth="1"/>
    <col min="6660" max="6665" width="4.7109375" style="99" customWidth="1"/>
    <col min="6666" max="6671" width="2.00390625" style="99" customWidth="1"/>
    <col min="6672" max="6677" width="4.7109375" style="99" customWidth="1"/>
    <col min="6678" max="6913" width="11.421875" style="99" customWidth="1"/>
    <col min="6914" max="6914" width="13.57421875" style="99" bestFit="1" customWidth="1"/>
    <col min="6915" max="6915" width="12.421875" style="99" bestFit="1" customWidth="1"/>
    <col min="6916" max="6921" width="4.7109375" style="99" customWidth="1"/>
    <col min="6922" max="6927" width="2.00390625" style="99" customWidth="1"/>
    <col min="6928" max="6933" width="4.7109375" style="99" customWidth="1"/>
    <col min="6934" max="7169" width="11.421875" style="99" customWidth="1"/>
    <col min="7170" max="7170" width="13.57421875" style="99" bestFit="1" customWidth="1"/>
    <col min="7171" max="7171" width="12.421875" style="99" bestFit="1" customWidth="1"/>
    <col min="7172" max="7177" width="4.7109375" style="99" customWidth="1"/>
    <col min="7178" max="7183" width="2.00390625" style="99" customWidth="1"/>
    <col min="7184" max="7189" width="4.7109375" style="99" customWidth="1"/>
    <col min="7190" max="7425" width="11.421875" style="99" customWidth="1"/>
    <col min="7426" max="7426" width="13.57421875" style="99" bestFit="1" customWidth="1"/>
    <col min="7427" max="7427" width="12.421875" style="99" bestFit="1" customWidth="1"/>
    <col min="7428" max="7433" width="4.7109375" style="99" customWidth="1"/>
    <col min="7434" max="7439" width="2.00390625" style="99" customWidth="1"/>
    <col min="7440" max="7445" width="4.7109375" style="99" customWidth="1"/>
    <col min="7446" max="7681" width="11.421875" style="99" customWidth="1"/>
    <col min="7682" max="7682" width="13.57421875" style="99" bestFit="1" customWidth="1"/>
    <col min="7683" max="7683" width="12.421875" style="99" bestFit="1" customWidth="1"/>
    <col min="7684" max="7689" width="4.7109375" style="99" customWidth="1"/>
    <col min="7690" max="7695" width="2.00390625" style="99" customWidth="1"/>
    <col min="7696" max="7701" width="4.7109375" style="99" customWidth="1"/>
    <col min="7702" max="7937" width="11.421875" style="99" customWidth="1"/>
    <col min="7938" max="7938" width="13.57421875" style="99" bestFit="1" customWidth="1"/>
    <col min="7939" max="7939" width="12.421875" style="99" bestFit="1" customWidth="1"/>
    <col min="7940" max="7945" width="4.7109375" style="99" customWidth="1"/>
    <col min="7946" max="7951" width="2.00390625" style="99" customWidth="1"/>
    <col min="7952" max="7957" width="4.7109375" style="99" customWidth="1"/>
    <col min="7958" max="8193" width="11.421875" style="99" customWidth="1"/>
    <col min="8194" max="8194" width="13.57421875" style="99" bestFit="1" customWidth="1"/>
    <col min="8195" max="8195" width="12.421875" style="99" bestFit="1" customWidth="1"/>
    <col min="8196" max="8201" width="4.7109375" style="99" customWidth="1"/>
    <col min="8202" max="8207" width="2.00390625" style="99" customWidth="1"/>
    <col min="8208" max="8213" width="4.7109375" style="99" customWidth="1"/>
    <col min="8214" max="8449" width="11.421875" style="99" customWidth="1"/>
    <col min="8450" max="8450" width="13.57421875" style="99" bestFit="1" customWidth="1"/>
    <col min="8451" max="8451" width="12.421875" style="99" bestFit="1" customWidth="1"/>
    <col min="8452" max="8457" width="4.7109375" style="99" customWidth="1"/>
    <col min="8458" max="8463" width="2.00390625" style="99" customWidth="1"/>
    <col min="8464" max="8469" width="4.7109375" style="99" customWidth="1"/>
    <col min="8470" max="8705" width="11.421875" style="99" customWidth="1"/>
    <col min="8706" max="8706" width="13.57421875" style="99" bestFit="1" customWidth="1"/>
    <col min="8707" max="8707" width="12.421875" style="99" bestFit="1" customWidth="1"/>
    <col min="8708" max="8713" width="4.7109375" style="99" customWidth="1"/>
    <col min="8714" max="8719" width="2.00390625" style="99" customWidth="1"/>
    <col min="8720" max="8725" width="4.7109375" style="99" customWidth="1"/>
    <col min="8726" max="8961" width="11.421875" style="99" customWidth="1"/>
    <col min="8962" max="8962" width="13.57421875" style="99" bestFit="1" customWidth="1"/>
    <col min="8963" max="8963" width="12.421875" style="99" bestFit="1" customWidth="1"/>
    <col min="8964" max="8969" width="4.7109375" style="99" customWidth="1"/>
    <col min="8970" max="8975" width="2.00390625" style="99" customWidth="1"/>
    <col min="8976" max="8981" width="4.7109375" style="99" customWidth="1"/>
    <col min="8982" max="9217" width="11.421875" style="99" customWidth="1"/>
    <col min="9218" max="9218" width="13.57421875" style="99" bestFit="1" customWidth="1"/>
    <col min="9219" max="9219" width="12.421875" style="99" bestFit="1" customWidth="1"/>
    <col min="9220" max="9225" width="4.7109375" style="99" customWidth="1"/>
    <col min="9226" max="9231" width="2.00390625" style="99" customWidth="1"/>
    <col min="9232" max="9237" width="4.7109375" style="99" customWidth="1"/>
    <col min="9238" max="9473" width="11.421875" style="99" customWidth="1"/>
    <col min="9474" max="9474" width="13.57421875" style="99" bestFit="1" customWidth="1"/>
    <col min="9475" max="9475" width="12.421875" style="99" bestFit="1" customWidth="1"/>
    <col min="9476" max="9481" width="4.7109375" style="99" customWidth="1"/>
    <col min="9482" max="9487" width="2.00390625" style="99" customWidth="1"/>
    <col min="9488" max="9493" width="4.7109375" style="99" customWidth="1"/>
    <col min="9494" max="9729" width="11.421875" style="99" customWidth="1"/>
    <col min="9730" max="9730" width="13.57421875" style="99" bestFit="1" customWidth="1"/>
    <col min="9731" max="9731" width="12.421875" style="99" bestFit="1" customWidth="1"/>
    <col min="9732" max="9737" width="4.7109375" style="99" customWidth="1"/>
    <col min="9738" max="9743" width="2.00390625" style="99" customWidth="1"/>
    <col min="9744" max="9749" width="4.7109375" style="99" customWidth="1"/>
    <col min="9750" max="9985" width="11.421875" style="99" customWidth="1"/>
    <col min="9986" max="9986" width="13.57421875" style="99" bestFit="1" customWidth="1"/>
    <col min="9987" max="9987" width="12.421875" style="99" bestFit="1" customWidth="1"/>
    <col min="9988" max="9993" width="4.7109375" style="99" customWidth="1"/>
    <col min="9994" max="9999" width="2.00390625" style="99" customWidth="1"/>
    <col min="10000" max="10005" width="4.7109375" style="99" customWidth="1"/>
    <col min="10006" max="10241" width="11.421875" style="99" customWidth="1"/>
    <col min="10242" max="10242" width="13.57421875" style="99" bestFit="1" customWidth="1"/>
    <col min="10243" max="10243" width="12.421875" style="99" bestFit="1" customWidth="1"/>
    <col min="10244" max="10249" width="4.7109375" style="99" customWidth="1"/>
    <col min="10250" max="10255" width="2.00390625" style="99" customWidth="1"/>
    <col min="10256" max="10261" width="4.7109375" style="99" customWidth="1"/>
    <col min="10262" max="10497" width="11.421875" style="99" customWidth="1"/>
    <col min="10498" max="10498" width="13.57421875" style="99" bestFit="1" customWidth="1"/>
    <col min="10499" max="10499" width="12.421875" style="99" bestFit="1" customWidth="1"/>
    <col min="10500" max="10505" width="4.7109375" style="99" customWidth="1"/>
    <col min="10506" max="10511" width="2.00390625" style="99" customWidth="1"/>
    <col min="10512" max="10517" width="4.7109375" style="99" customWidth="1"/>
    <col min="10518" max="10753" width="11.421875" style="99" customWidth="1"/>
    <col min="10754" max="10754" width="13.57421875" style="99" bestFit="1" customWidth="1"/>
    <col min="10755" max="10755" width="12.421875" style="99" bestFit="1" customWidth="1"/>
    <col min="10756" max="10761" width="4.7109375" style="99" customWidth="1"/>
    <col min="10762" max="10767" width="2.00390625" style="99" customWidth="1"/>
    <col min="10768" max="10773" width="4.7109375" style="99" customWidth="1"/>
    <col min="10774" max="11009" width="11.421875" style="99" customWidth="1"/>
    <col min="11010" max="11010" width="13.57421875" style="99" bestFit="1" customWidth="1"/>
    <col min="11011" max="11011" width="12.421875" style="99" bestFit="1" customWidth="1"/>
    <col min="11012" max="11017" width="4.7109375" style="99" customWidth="1"/>
    <col min="11018" max="11023" width="2.00390625" style="99" customWidth="1"/>
    <col min="11024" max="11029" width="4.7109375" style="99" customWidth="1"/>
    <col min="11030" max="11265" width="11.421875" style="99" customWidth="1"/>
    <col min="11266" max="11266" width="13.57421875" style="99" bestFit="1" customWidth="1"/>
    <col min="11267" max="11267" width="12.421875" style="99" bestFit="1" customWidth="1"/>
    <col min="11268" max="11273" width="4.7109375" style="99" customWidth="1"/>
    <col min="11274" max="11279" width="2.00390625" style="99" customWidth="1"/>
    <col min="11280" max="11285" width="4.7109375" style="99" customWidth="1"/>
    <col min="11286" max="11521" width="11.421875" style="99" customWidth="1"/>
    <col min="11522" max="11522" width="13.57421875" style="99" bestFit="1" customWidth="1"/>
    <col min="11523" max="11523" width="12.421875" style="99" bestFit="1" customWidth="1"/>
    <col min="11524" max="11529" width="4.7109375" style="99" customWidth="1"/>
    <col min="11530" max="11535" width="2.00390625" style="99" customWidth="1"/>
    <col min="11536" max="11541" width="4.7109375" style="99" customWidth="1"/>
    <col min="11542" max="11777" width="11.421875" style="99" customWidth="1"/>
    <col min="11778" max="11778" width="13.57421875" style="99" bestFit="1" customWidth="1"/>
    <col min="11779" max="11779" width="12.421875" style="99" bestFit="1" customWidth="1"/>
    <col min="11780" max="11785" width="4.7109375" style="99" customWidth="1"/>
    <col min="11786" max="11791" width="2.00390625" style="99" customWidth="1"/>
    <col min="11792" max="11797" width="4.7109375" style="99" customWidth="1"/>
    <col min="11798" max="12033" width="11.421875" style="99" customWidth="1"/>
    <col min="12034" max="12034" width="13.57421875" style="99" bestFit="1" customWidth="1"/>
    <col min="12035" max="12035" width="12.421875" style="99" bestFit="1" customWidth="1"/>
    <col min="12036" max="12041" width="4.7109375" style="99" customWidth="1"/>
    <col min="12042" max="12047" width="2.00390625" style="99" customWidth="1"/>
    <col min="12048" max="12053" width="4.7109375" style="99" customWidth="1"/>
    <col min="12054" max="12289" width="11.421875" style="99" customWidth="1"/>
    <col min="12290" max="12290" width="13.57421875" style="99" bestFit="1" customWidth="1"/>
    <col min="12291" max="12291" width="12.421875" style="99" bestFit="1" customWidth="1"/>
    <col min="12292" max="12297" width="4.7109375" style="99" customWidth="1"/>
    <col min="12298" max="12303" width="2.00390625" style="99" customWidth="1"/>
    <col min="12304" max="12309" width="4.7109375" style="99" customWidth="1"/>
    <col min="12310" max="12545" width="11.421875" style="99" customWidth="1"/>
    <col min="12546" max="12546" width="13.57421875" style="99" bestFit="1" customWidth="1"/>
    <col min="12547" max="12547" width="12.421875" style="99" bestFit="1" customWidth="1"/>
    <col min="12548" max="12553" width="4.7109375" style="99" customWidth="1"/>
    <col min="12554" max="12559" width="2.00390625" style="99" customWidth="1"/>
    <col min="12560" max="12565" width="4.7109375" style="99" customWidth="1"/>
    <col min="12566" max="12801" width="11.421875" style="99" customWidth="1"/>
    <col min="12802" max="12802" width="13.57421875" style="99" bestFit="1" customWidth="1"/>
    <col min="12803" max="12803" width="12.421875" style="99" bestFit="1" customWidth="1"/>
    <col min="12804" max="12809" width="4.7109375" style="99" customWidth="1"/>
    <col min="12810" max="12815" width="2.00390625" style="99" customWidth="1"/>
    <col min="12816" max="12821" width="4.7109375" style="99" customWidth="1"/>
    <col min="12822" max="13057" width="11.421875" style="99" customWidth="1"/>
    <col min="13058" max="13058" width="13.57421875" style="99" bestFit="1" customWidth="1"/>
    <col min="13059" max="13059" width="12.421875" style="99" bestFit="1" customWidth="1"/>
    <col min="13060" max="13065" width="4.7109375" style="99" customWidth="1"/>
    <col min="13066" max="13071" width="2.00390625" style="99" customWidth="1"/>
    <col min="13072" max="13077" width="4.7109375" style="99" customWidth="1"/>
    <col min="13078" max="13313" width="11.421875" style="99" customWidth="1"/>
    <col min="13314" max="13314" width="13.57421875" style="99" bestFit="1" customWidth="1"/>
    <col min="13315" max="13315" width="12.421875" style="99" bestFit="1" customWidth="1"/>
    <col min="13316" max="13321" width="4.7109375" style="99" customWidth="1"/>
    <col min="13322" max="13327" width="2.00390625" style="99" customWidth="1"/>
    <col min="13328" max="13333" width="4.7109375" style="99" customWidth="1"/>
    <col min="13334" max="13569" width="11.421875" style="99" customWidth="1"/>
    <col min="13570" max="13570" width="13.57421875" style="99" bestFit="1" customWidth="1"/>
    <col min="13571" max="13571" width="12.421875" style="99" bestFit="1" customWidth="1"/>
    <col min="13572" max="13577" width="4.7109375" style="99" customWidth="1"/>
    <col min="13578" max="13583" width="2.00390625" style="99" customWidth="1"/>
    <col min="13584" max="13589" width="4.7109375" style="99" customWidth="1"/>
    <col min="13590" max="13825" width="11.421875" style="99" customWidth="1"/>
    <col min="13826" max="13826" width="13.57421875" style="99" bestFit="1" customWidth="1"/>
    <col min="13827" max="13827" width="12.421875" style="99" bestFit="1" customWidth="1"/>
    <col min="13828" max="13833" width="4.7109375" style="99" customWidth="1"/>
    <col min="13834" max="13839" width="2.00390625" style="99" customWidth="1"/>
    <col min="13840" max="13845" width="4.7109375" style="99" customWidth="1"/>
    <col min="13846" max="14081" width="11.421875" style="99" customWidth="1"/>
    <col min="14082" max="14082" width="13.57421875" style="99" bestFit="1" customWidth="1"/>
    <col min="14083" max="14083" width="12.421875" style="99" bestFit="1" customWidth="1"/>
    <col min="14084" max="14089" width="4.7109375" style="99" customWidth="1"/>
    <col min="14090" max="14095" width="2.00390625" style="99" customWidth="1"/>
    <col min="14096" max="14101" width="4.7109375" style="99" customWidth="1"/>
    <col min="14102" max="14337" width="11.421875" style="99" customWidth="1"/>
    <col min="14338" max="14338" width="13.57421875" style="99" bestFit="1" customWidth="1"/>
    <col min="14339" max="14339" width="12.421875" style="99" bestFit="1" customWidth="1"/>
    <col min="14340" max="14345" width="4.7109375" style="99" customWidth="1"/>
    <col min="14346" max="14351" width="2.00390625" style="99" customWidth="1"/>
    <col min="14352" max="14357" width="4.7109375" style="99" customWidth="1"/>
    <col min="14358" max="14593" width="11.421875" style="99" customWidth="1"/>
    <col min="14594" max="14594" width="13.57421875" style="99" bestFit="1" customWidth="1"/>
    <col min="14595" max="14595" width="12.421875" style="99" bestFit="1" customWidth="1"/>
    <col min="14596" max="14601" width="4.7109375" style="99" customWidth="1"/>
    <col min="14602" max="14607" width="2.00390625" style="99" customWidth="1"/>
    <col min="14608" max="14613" width="4.7109375" style="99" customWidth="1"/>
    <col min="14614" max="14849" width="11.421875" style="99" customWidth="1"/>
    <col min="14850" max="14850" width="13.57421875" style="99" bestFit="1" customWidth="1"/>
    <col min="14851" max="14851" width="12.421875" style="99" bestFit="1" customWidth="1"/>
    <col min="14852" max="14857" width="4.7109375" style="99" customWidth="1"/>
    <col min="14858" max="14863" width="2.00390625" style="99" customWidth="1"/>
    <col min="14864" max="14869" width="4.7109375" style="99" customWidth="1"/>
    <col min="14870" max="15105" width="11.421875" style="99" customWidth="1"/>
    <col min="15106" max="15106" width="13.57421875" style="99" bestFit="1" customWidth="1"/>
    <col min="15107" max="15107" width="12.421875" style="99" bestFit="1" customWidth="1"/>
    <col min="15108" max="15113" width="4.7109375" style="99" customWidth="1"/>
    <col min="15114" max="15119" width="2.00390625" style="99" customWidth="1"/>
    <col min="15120" max="15125" width="4.7109375" style="99" customWidth="1"/>
    <col min="15126" max="15361" width="11.421875" style="99" customWidth="1"/>
    <col min="15362" max="15362" width="13.57421875" style="99" bestFit="1" customWidth="1"/>
    <col min="15363" max="15363" width="12.421875" style="99" bestFit="1" customWidth="1"/>
    <col min="15364" max="15369" width="4.7109375" style="99" customWidth="1"/>
    <col min="15370" max="15375" width="2.00390625" style="99" customWidth="1"/>
    <col min="15376" max="15381" width="4.7109375" style="99" customWidth="1"/>
    <col min="15382" max="15617" width="11.421875" style="99" customWidth="1"/>
    <col min="15618" max="15618" width="13.57421875" style="99" bestFit="1" customWidth="1"/>
    <col min="15619" max="15619" width="12.421875" style="99" bestFit="1" customWidth="1"/>
    <col min="15620" max="15625" width="4.7109375" style="99" customWidth="1"/>
    <col min="15626" max="15631" width="2.00390625" style="99" customWidth="1"/>
    <col min="15632" max="15637" width="4.7109375" style="99" customWidth="1"/>
    <col min="15638" max="15873" width="11.421875" style="99" customWidth="1"/>
    <col min="15874" max="15874" width="13.57421875" style="99" bestFit="1" customWidth="1"/>
    <col min="15875" max="15875" width="12.421875" style="99" bestFit="1" customWidth="1"/>
    <col min="15876" max="15881" width="4.7109375" style="99" customWidth="1"/>
    <col min="15882" max="15887" width="2.00390625" style="99" customWidth="1"/>
    <col min="15888" max="15893" width="4.7109375" style="99" customWidth="1"/>
    <col min="15894" max="16129" width="11.421875" style="99" customWidth="1"/>
    <col min="16130" max="16130" width="13.57421875" style="99" bestFit="1" customWidth="1"/>
    <col min="16131" max="16131" width="12.421875" style="99" bestFit="1" customWidth="1"/>
    <col min="16132" max="16137" width="4.7109375" style="99" customWidth="1"/>
    <col min="16138" max="16143" width="2.00390625" style="99" customWidth="1"/>
    <col min="16144" max="16149" width="4.7109375" style="99" customWidth="1"/>
    <col min="16150" max="16384" width="11.421875" style="99" customWidth="1"/>
  </cols>
  <sheetData>
    <row r="1" spans="1:2" ht="12.75">
      <c r="A1" s="97">
        <v>1</v>
      </c>
      <c r="B1" s="98" t="s">
        <v>62</v>
      </c>
    </row>
    <row r="2" spans="1:2" ht="12.75">
      <c r="A2" s="97">
        <v>2</v>
      </c>
      <c r="B2" s="100" t="s">
        <v>63</v>
      </c>
    </row>
    <row r="3" spans="1:2" ht="12.75">
      <c r="A3" s="97">
        <v>3</v>
      </c>
      <c r="B3" s="101" t="s">
        <v>64</v>
      </c>
    </row>
    <row r="4" spans="1:2" ht="12.75">
      <c r="A4" s="97">
        <v>4</v>
      </c>
      <c r="B4" s="102" t="s">
        <v>65</v>
      </c>
    </row>
    <row r="5" spans="1:2" ht="12.75">
      <c r="A5" s="97">
        <v>5</v>
      </c>
      <c r="B5" s="103" t="s">
        <v>66</v>
      </c>
    </row>
    <row r="6" spans="1:2" ht="12.75">
      <c r="A6" s="97">
        <v>6</v>
      </c>
      <c r="B6" s="104" t="s">
        <v>67</v>
      </c>
    </row>
    <row r="7" spans="1:21" ht="12.75">
      <c r="A7" s="97"/>
      <c r="D7" s="105" t="s">
        <v>42</v>
      </c>
      <c r="E7" s="106"/>
      <c r="F7" s="105" t="s">
        <v>41</v>
      </c>
      <c r="G7" s="106"/>
      <c r="H7" s="107" t="s">
        <v>40</v>
      </c>
      <c r="I7" s="106"/>
      <c r="P7" s="108" t="s">
        <v>68</v>
      </c>
      <c r="Q7" s="108"/>
      <c r="R7" s="108" t="s">
        <v>69</v>
      </c>
      <c r="S7" s="108"/>
      <c r="T7" s="108" t="s">
        <v>70</v>
      </c>
      <c r="U7" s="108"/>
    </row>
    <row r="8" spans="1:21" ht="12.75">
      <c r="A8" s="97">
        <v>1</v>
      </c>
      <c r="B8" s="109" t="str">
        <f>B1</f>
        <v>S. Bollin</v>
      </c>
      <c r="C8" s="110" t="str">
        <f>B2</f>
        <v>F. Adomat</v>
      </c>
      <c r="D8" s="111">
        <v>2</v>
      </c>
      <c r="E8" s="111">
        <v>6</v>
      </c>
      <c r="F8" s="111">
        <v>3</v>
      </c>
      <c r="G8" s="111">
        <v>6</v>
      </c>
      <c r="H8" s="111"/>
      <c r="I8" s="111"/>
      <c r="J8" s="99">
        <f aca="true" t="shared" si="0" ref="J8:J22">IF(D8&gt;E8,1,0)</f>
        <v>0</v>
      </c>
      <c r="K8" s="99">
        <f aca="true" t="shared" si="1" ref="K8:K22">IF(F8&gt;G8,1,0)</f>
        <v>0</v>
      </c>
      <c r="L8" s="99">
        <f aca="true" t="shared" si="2" ref="L8:L22">IF(H8&gt;I8,1,0)</f>
        <v>0</v>
      </c>
      <c r="M8" s="99">
        <f aca="true" t="shared" si="3" ref="M8:M22">IF(E8&gt;D8,1,0)</f>
        <v>1</v>
      </c>
      <c r="N8" s="99">
        <f aca="true" t="shared" si="4" ref="N8:N22">IF(G8&gt;F8,1,0)</f>
        <v>1</v>
      </c>
      <c r="O8" s="99">
        <f aca="true" t="shared" si="5" ref="O8:O22">IF(I8&gt;H8,1,0)</f>
        <v>0</v>
      </c>
      <c r="P8" s="111">
        <f aca="true" t="shared" si="6" ref="P8:P22">SUM(J8:L8)</f>
        <v>0</v>
      </c>
      <c r="Q8" s="111">
        <f aca="true" t="shared" si="7" ref="Q8:Q22">SUM(M8:O8)</f>
        <v>2</v>
      </c>
      <c r="R8" s="111">
        <f aca="true" t="shared" si="8" ref="R8:S22">SUM(D8,F8,H8)</f>
        <v>5</v>
      </c>
      <c r="S8" s="111">
        <f t="shared" si="8"/>
        <v>12</v>
      </c>
      <c r="T8" s="111">
        <f aca="true" t="shared" si="9" ref="T8:T22">IF(P8&gt;Q8,2,0)</f>
        <v>0</v>
      </c>
      <c r="U8" s="111">
        <f aca="true" t="shared" si="10" ref="U8:U22">IF(Q8&gt;P8,2,0)</f>
        <v>2</v>
      </c>
    </row>
    <row r="9" spans="1:21" ht="12.75">
      <c r="A9" s="97">
        <v>2</v>
      </c>
      <c r="B9" s="112" t="str">
        <f>B3</f>
        <v>S. Jungclaus</v>
      </c>
      <c r="C9" s="113" t="str">
        <f>B4</f>
        <v>K.Löw</v>
      </c>
      <c r="D9" s="111">
        <v>6</v>
      </c>
      <c r="E9" s="111">
        <v>2</v>
      </c>
      <c r="F9" s="111">
        <v>0</v>
      </c>
      <c r="G9" s="111">
        <v>6</v>
      </c>
      <c r="H9" s="111">
        <v>0</v>
      </c>
      <c r="I9" s="111">
        <v>6</v>
      </c>
      <c r="J9" s="99">
        <f t="shared" si="0"/>
        <v>1</v>
      </c>
      <c r="K9" s="99">
        <f t="shared" si="1"/>
        <v>0</v>
      </c>
      <c r="L9" s="99">
        <f t="shared" si="2"/>
        <v>0</v>
      </c>
      <c r="M9" s="99">
        <f t="shared" si="3"/>
        <v>0</v>
      </c>
      <c r="N9" s="99">
        <f t="shared" si="4"/>
        <v>1</v>
      </c>
      <c r="O9" s="99">
        <f t="shared" si="5"/>
        <v>1</v>
      </c>
      <c r="P9" s="111">
        <f t="shared" si="6"/>
        <v>1</v>
      </c>
      <c r="Q9" s="111">
        <f t="shared" si="7"/>
        <v>2</v>
      </c>
      <c r="R9" s="111">
        <f t="shared" si="8"/>
        <v>6</v>
      </c>
      <c r="S9" s="111">
        <f t="shared" si="8"/>
        <v>14</v>
      </c>
      <c r="T9" s="111">
        <f t="shared" si="9"/>
        <v>0</v>
      </c>
      <c r="U9" s="111">
        <f t="shared" si="10"/>
        <v>2</v>
      </c>
    </row>
    <row r="10" spans="1:21" ht="12.75">
      <c r="A10" s="97">
        <v>3</v>
      </c>
      <c r="B10" s="114" t="str">
        <f>B5</f>
        <v>J. Feber</v>
      </c>
      <c r="C10" s="115" t="str">
        <f>B6</f>
        <v>F. Hansen</v>
      </c>
      <c r="D10" s="111">
        <v>4</v>
      </c>
      <c r="E10" s="111">
        <v>6</v>
      </c>
      <c r="F10" s="111">
        <v>6</v>
      </c>
      <c r="G10" s="111">
        <v>4</v>
      </c>
      <c r="H10" s="111">
        <v>3</v>
      </c>
      <c r="I10" s="111">
        <v>6</v>
      </c>
      <c r="J10" s="99">
        <f t="shared" si="0"/>
        <v>0</v>
      </c>
      <c r="K10" s="99">
        <f t="shared" si="1"/>
        <v>1</v>
      </c>
      <c r="L10" s="99">
        <f t="shared" si="2"/>
        <v>0</v>
      </c>
      <c r="M10" s="99">
        <f t="shared" si="3"/>
        <v>1</v>
      </c>
      <c r="N10" s="99">
        <f t="shared" si="4"/>
        <v>0</v>
      </c>
      <c r="O10" s="99">
        <f t="shared" si="5"/>
        <v>1</v>
      </c>
      <c r="P10" s="111">
        <f t="shared" si="6"/>
        <v>1</v>
      </c>
      <c r="Q10" s="111">
        <f t="shared" si="7"/>
        <v>2</v>
      </c>
      <c r="R10" s="111">
        <f t="shared" si="8"/>
        <v>13</v>
      </c>
      <c r="S10" s="111">
        <f t="shared" si="8"/>
        <v>16</v>
      </c>
      <c r="T10" s="111">
        <f t="shared" si="9"/>
        <v>0</v>
      </c>
      <c r="U10" s="111">
        <f t="shared" si="10"/>
        <v>2</v>
      </c>
    </row>
    <row r="11" spans="1:21" ht="12.75">
      <c r="A11" s="97">
        <v>4</v>
      </c>
      <c r="B11" s="109" t="str">
        <f>B1</f>
        <v>S. Bollin</v>
      </c>
      <c r="C11" s="112" t="str">
        <f>B3</f>
        <v>S. Jungclaus</v>
      </c>
      <c r="D11" s="111">
        <v>3</v>
      </c>
      <c r="E11" s="111">
        <v>6</v>
      </c>
      <c r="F11" s="111">
        <v>2</v>
      </c>
      <c r="G11" s="111">
        <v>6</v>
      </c>
      <c r="H11" s="111"/>
      <c r="I11" s="111"/>
      <c r="J11" s="99">
        <f t="shared" si="0"/>
        <v>0</v>
      </c>
      <c r="K11" s="99">
        <f t="shared" si="1"/>
        <v>0</v>
      </c>
      <c r="L11" s="99">
        <f t="shared" si="2"/>
        <v>0</v>
      </c>
      <c r="M11" s="99">
        <f t="shared" si="3"/>
        <v>1</v>
      </c>
      <c r="N11" s="99">
        <f t="shared" si="4"/>
        <v>1</v>
      </c>
      <c r="O11" s="99">
        <f t="shared" si="5"/>
        <v>0</v>
      </c>
      <c r="P11" s="111">
        <f t="shared" si="6"/>
        <v>0</v>
      </c>
      <c r="Q11" s="111">
        <f t="shared" si="7"/>
        <v>2</v>
      </c>
      <c r="R11" s="111">
        <f t="shared" si="8"/>
        <v>5</v>
      </c>
      <c r="S11" s="111">
        <f t="shared" si="8"/>
        <v>12</v>
      </c>
      <c r="T11" s="111">
        <f t="shared" si="9"/>
        <v>0</v>
      </c>
      <c r="U11" s="111">
        <f t="shared" si="10"/>
        <v>2</v>
      </c>
    </row>
    <row r="12" spans="1:21" ht="12.75">
      <c r="A12" s="97">
        <v>5</v>
      </c>
      <c r="B12" s="110" t="str">
        <f>B2</f>
        <v>F. Adomat</v>
      </c>
      <c r="C12" s="114" t="str">
        <f>B5</f>
        <v>J. Feber</v>
      </c>
      <c r="D12" s="111">
        <v>6</v>
      </c>
      <c r="E12" s="111">
        <v>2</v>
      </c>
      <c r="F12" s="111">
        <v>7</v>
      </c>
      <c r="G12" s="111">
        <v>5</v>
      </c>
      <c r="H12" s="111"/>
      <c r="I12" s="111"/>
      <c r="J12" s="99">
        <f t="shared" si="0"/>
        <v>1</v>
      </c>
      <c r="K12" s="99">
        <f t="shared" si="1"/>
        <v>1</v>
      </c>
      <c r="L12" s="99">
        <f t="shared" si="2"/>
        <v>0</v>
      </c>
      <c r="M12" s="99">
        <f t="shared" si="3"/>
        <v>0</v>
      </c>
      <c r="N12" s="99">
        <f t="shared" si="4"/>
        <v>0</v>
      </c>
      <c r="O12" s="99">
        <f t="shared" si="5"/>
        <v>0</v>
      </c>
      <c r="P12" s="111">
        <f t="shared" si="6"/>
        <v>2</v>
      </c>
      <c r="Q12" s="111">
        <f t="shared" si="7"/>
        <v>0</v>
      </c>
      <c r="R12" s="111">
        <f t="shared" si="8"/>
        <v>13</v>
      </c>
      <c r="S12" s="111">
        <f t="shared" si="8"/>
        <v>7</v>
      </c>
      <c r="T12" s="111">
        <f t="shared" si="9"/>
        <v>2</v>
      </c>
      <c r="U12" s="111">
        <f t="shared" si="10"/>
        <v>0</v>
      </c>
    </row>
    <row r="13" spans="1:21" ht="12.75">
      <c r="A13" s="97">
        <v>6</v>
      </c>
      <c r="B13" s="113" t="str">
        <f>B4</f>
        <v>K.Löw</v>
      </c>
      <c r="C13" s="115" t="str">
        <f>B6</f>
        <v>F. Hansen</v>
      </c>
      <c r="D13" s="111">
        <v>6</v>
      </c>
      <c r="E13" s="111">
        <v>0</v>
      </c>
      <c r="F13" s="111">
        <v>6</v>
      </c>
      <c r="G13" s="111">
        <v>0</v>
      </c>
      <c r="H13" s="111"/>
      <c r="I13" s="111"/>
      <c r="J13" s="99">
        <f t="shared" si="0"/>
        <v>1</v>
      </c>
      <c r="K13" s="99">
        <f t="shared" si="1"/>
        <v>1</v>
      </c>
      <c r="L13" s="99">
        <f t="shared" si="2"/>
        <v>0</v>
      </c>
      <c r="M13" s="99">
        <f t="shared" si="3"/>
        <v>0</v>
      </c>
      <c r="N13" s="99">
        <f t="shared" si="4"/>
        <v>0</v>
      </c>
      <c r="O13" s="99">
        <f t="shared" si="5"/>
        <v>0</v>
      </c>
      <c r="P13" s="111">
        <f t="shared" si="6"/>
        <v>2</v>
      </c>
      <c r="Q13" s="111">
        <f t="shared" si="7"/>
        <v>0</v>
      </c>
      <c r="R13" s="111">
        <f t="shared" si="8"/>
        <v>12</v>
      </c>
      <c r="S13" s="111">
        <f t="shared" si="8"/>
        <v>0</v>
      </c>
      <c r="T13" s="111">
        <f t="shared" si="9"/>
        <v>2</v>
      </c>
      <c r="U13" s="111">
        <f t="shared" si="10"/>
        <v>0</v>
      </c>
    </row>
    <row r="14" spans="1:21" ht="12.75">
      <c r="A14" s="97">
        <v>7</v>
      </c>
      <c r="B14" s="109" t="str">
        <f>B1</f>
        <v>S. Bollin</v>
      </c>
      <c r="C14" s="114" t="str">
        <f>B5</f>
        <v>J. Feber</v>
      </c>
      <c r="D14" s="111">
        <v>2</v>
      </c>
      <c r="E14" s="111">
        <v>6</v>
      </c>
      <c r="F14" s="111">
        <v>1</v>
      </c>
      <c r="G14" s="111">
        <v>6</v>
      </c>
      <c r="H14" s="111"/>
      <c r="I14" s="111"/>
      <c r="J14" s="99">
        <f t="shared" si="0"/>
        <v>0</v>
      </c>
      <c r="K14" s="99">
        <f t="shared" si="1"/>
        <v>0</v>
      </c>
      <c r="L14" s="99">
        <f t="shared" si="2"/>
        <v>0</v>
      </c>
      <c r="M14" s="99">
        <f t="shared" si="3"/>
        <v>1</v>
      </c>
      <c r="N14" s="99">
        <f t="shared" si="4"/>
        <v>1</v>
      </c>
      <c r="O14" s="99">
        <f t="shared" si="5"/>
        <v>0</v>
      </c>
      <c r="P14" s="111">
        <f t="shared" si="6"/>
        <v>0</v>
      </c>
      <c r="Q14" s="111">
        <f t="shared" si="7"/>
        <v>2</v>
      </c>
      <c r="R14" s="111">
        <f t="shared" si="8"/>
        <v>3</v>
      </c>
      <c r="S14" s="111">
        <f t="shared" si="8"/>
        <v>12</v>
      </c>
      <c r="T14" s="111">
        <f t="shared" si="9"/>
        <v>0</v>
      </c>
      <c r="U14" s="111">
        <f t="shared" si="10"/>
        <v>2</v>
      </c>
    </row>
    <row r="15" spans="1:21" ht="12.75">
      <c r="A15" s="97">
        <v>8</v>
      </c>
      <c r="B15" s="110" t="str">
        <f>B2</f>
        <v>F. Adomat</v>
      </c>
      <c r="C15" s="115" t="str">
        <f>B6</f>
        <v>F. Hansen</v>
      </c>
      <c r="D15" s="111">
        <v>6</v>
      </c>
      <c r="E15" s="111">
        <v>0</v>
      </c>
      <c r="F15" s="111">
        <v>6</v>
      </c>
      <c r="G15" s="111">
        <v>1</v>
      </c>
      <c r="H15" s="111"/>
      <c r="I15" s="111"/>
      <c r="J15" s="99">
        <f t="shared" si="0"/>
        <v>1</v>
      </c>
      <c r="K15" s="99">
        <f t="shared" si="1"/>
        <v>1</v>
      </c>
      <c r="L15" s="99">
        <f t="shared" si="2"/>
        <v>0</v>
      </c>
      <c r="M15" s="99">
        <f t="shared" si="3"/>
        <v>0</v>
      </c>
      <c r="N15" s="99">
        <f t="shared" si="4"/>
        <v>0</v>
      </c>
      <c r="O15" s="99">
        <f t="shared" si="5"/>
        <v>0</v>
      </c>
      <c r="P15" s="111">
        <f t="shared" si="6"/>
        <v>2</v>
      </c>
      <c r="Q15" s="111">
        <f t="shared" si="7"/>
        <v>0</v>
      </c>
      <c r="R15" s="111">
        <f t="shared" si="8"/>
        <v>12</v>
      </c>
      <c r="S15" s="111">
        <f t="shared" si="8"/>
        <v>1</v>
      </c>
      <c r="T15" s="111">
        <f t="shared" si="9"/>
        <v>2</v>
      </c>
      <c r="U15" s="111">
        <f t="shared" si="10"/>
        <v>0</v>
      </c>
    </row>
    <row r="16" spans="1:21" ht="12.75">
      <c r="A16" s="97">
        <v>9</v>
      </c>
      <c r="B16" s="112" t="str">
        <f>B3</f>
        <v>S. Jungclaus</v>
      </c>
      <c r="C16" s="114" t="str">
        <f>B5</f>
        <v>J. Feber</v>
      </c>
      <c r="D16" s="111">
        <v>6</v>
      </c>
      <c r="E16" s="111">
        <v>1</v>
      </c>
      <c r="F16" s="111">
        <v>6</v>
      </c>
      <c r="G16" s="111">
        <v>0</v>
      </c>
      <c r="H16" s="111"/>
      <c r="I16" s="111"/>
      <c r="J16" s="99">
        <f t="shared" si="0"/>
        <v>1</v>
      </c>
      <c r="K16" s="99">
        <f t="shared" si="1"/>
        <v>1</v>
      </c>
      <c r="L16" s="99">
        <f t="shared" si="2"/>
        <v>0</v>
      </c>
      <c r="M16" s="99">
        <f t="shared" si="3"/>
        <v>0</v>
      </c>
      <c r="N16" s="99">
        <f t="shared" si="4"/>
        <v>0</v>
      </c>
      <c r="O16" s="99">
        <f t="shared" si="5"/>
        <v>0</v>
      </c>
      <c r="P16" s="111">
        <f t="shared" si="6"/>
        <v>2</v>
      </c>
      <c r="Q16" s="111">
        <f t="shared" si="7"/>
        <v>0</v>
      </c>
      <c r="R16" s="111">
        <f t="shared" si="8"/>
        <v>12</v>
      </c>
      <c r="S16" s="111">
        <f t="shared" si="8"/>
        <v>1</v>
      </c>
      <c r="T16" s="111">
        <f t="shared" si="9"/>
        <v>2</v>
      </c>
      <c r="U16" s="111">
        <f t="shared" si="10"/>
        <v>0</v>
      </c>
    </row>
    <row r="17" spans="1:21" ht="12" customHeight="1">
      <c r="A17" s="97">
        <v>10</v>
      </c>
      <c r="B17" s="109" t="str">
        <f>B1</f>
        <v>S. Bollin</v>
      </c>
      <c r="C17" s="113" t="str">
        <f>B4</f>
        <v>K.Löw</v>
      </c>
      <c r="D17" s="111">
        <v>1</v>
      </c>
      <c r="E17" s="111">
        <v>6</v>
      </c>
      <c r="F17" s="111">
        <v>2</v>
      </c>
      <c r="G17" s="111">
        <v>6</v>
      </c>
      <c r="H17" s="111"/>
      <c r="I17" s="111"/>
      <c r="J17" s="99">
        <f t="shared" si="0"/>
        <v>0</v>
      </c>
      <c r="K17" s="99">
        <f t="shared" si="1"/>
        <v>0</v>
      </c>
      <c r="L17" s="99">
        <f t="shared" si="2"/>
        <v>0</v>
      </c>
      <c r="M17" s="99">
        <f t="shared" si="3"/>
        <v>1</v>
      </c>
      <c r="N17" s="99">
        <f t="shared" si="4"/>
        <v>1</v>
      </c>
      <c r="O17" s="99">
        <f t="shared" si="5"/>
        <v>0</v>
      </c>
      <c r="P17" s="111">
        <f t="shared" si="6"/>
        <v>0</v>
      </c>
      <c r="Q17" s="111">
        <f t="shared" si="7"/>
        <v>2</v>
      </c>
      <c r="R17" s="111">
        <f t="shared" si="8"/>
        <v>3</v>
      </c>
      <c r="S17" s="111">
        <f t="shared" si="8"/>
        <v>12</v>
      </c>
      <c r="T17" s="111">
        <f t="shared" si="9"/>
        <v>0</v>
      </c>
      <c r="U17" s="111">
        <f t="shared" si="10"/>
        <v>2</v>
      </c>
    </row>
    <row r="18" spans="1:21" ht="12" customHeight="1">
      <c r="A18" s="97">
        <v>11</v>
      </c>
      <c r="B18" s="110" t="str">
        <f>B2</f>
        <v>F. Adomat</v>
      </c>
      <c r="C18" s="112" t="str">
        <f>B3</f>
        <v>S. Jungclaus</v>
      </c>
      <c r="D18" s="111">
        <v>6</v>
      </c>
      <c r="E18" s="111">
        <v>2</v>
      </c>
      <c r="F18" s="111">
        <v>6</v>
      </c>
      <c r="G18" s="111">
        <v>3</v>
      </c>
      <c r="H18" s="111"/>
      <c r="I18" s="111"/>
      <c r="J18" s="99">
        <f t="shared" si="0"/>
        <v>1</v>
      </c>
      <c r="K18" s="99">
        <f t="shared" si="1"/>
        <v>1</v>
      </c>
      <c r="L18" s="99">
        <f t="shared" si="2"/>
        <v>0</v>
      </c>
      <c r="M18" s="99">
        <f t="shared" si="3"/>
        <v>0</v>
      </c>
      <c r="N18" s="99">
        <f t="shared" si="4"/>
        <v>0</v>
      </c>
      <c r="O18" s="99">
        <f t="shared" si="5"/>
        <v>0</v>
      </c>
      <c r="P18" s="111">
        <f t="shared" si="6"/>
        <v>2</v>
      </c>
      <c r="Q18" s="111">
        <f t="shared" si="7"/>
        <v>0</v>
      </c>
      <c r="R18" s="111">
        <f t="shared" si="8"/>
        <v>12</v>
      </c>
      <c r="S18" s="111">
        <f t="shared" si="8"/>
        <v>5</v>
      </c>
      <c r="T18" s="111">
        <f t="shared" si="9"/>
        <v>2</v>
      </c>
      <c r="U18" s="111">
        <f t="shared" si="10"/>
        <v>0</v>
      </c>
    </row>
    <row r="19" spans="1:21" ht="12" customHeight="1">
      <c r="A19" s="97">
        <v>12</v>
      </c>
      <c r="B19" s="114" t="str">
        <f>B5</f>
        <v>J. Feber</v>
      </c>
      <c r="C19" s="113" t="str">
        <f>B4</f>
        <v>K.Löw</v>
      </c>
      <c r="D19" s="111">
        <v>0</v>
      </c>
      <c r="E19" s="111">
        <v>6</v>
      </c>
      <c r="F19" s="111">
        <v>2</v>
      </c>
      <c r="G19" s="111">
        <v>6</v>
      </c>
      <c r="H19" s="111"/>
      <c r="I19" s="111"/>
      <c r="J19" s="99">
        <f t="shared" si="0"/>
        <v>0</v>
      </c>
      <c r="K19" s="99">
        <f t="shared" si="1"/>
        <v>0</v>
      </c>
      <c r="L19" s="99">
        <f t="shared" si="2"/>
        <v>0</v>
      </c>
      <c r="M19" s="99">
        <f t="shared" si="3"/>
        <v>1</v>
      </c>
      <c r="N19" s="99">
        <f t="shared" si="4"/>
        <v>1</v>
      </c>
      <c r="O19" s="99">
        <f t="shared" si="5"/>
        <v>0</v>
      </c>
      <c r="P19" s="111">
        <f t="shared" si="6"/>
        <v>0</v>
      </c>
      <c r="Q19" s="111">
        <f t="shared" si="7"/>
        <v>2</v>
      </c>
      <c r="R19" s="111">
        <f t="shared" si="8"/>
        <v>2</v>
      </c>
      <c r="S19" s="111">
        <f t="shared" si="8"/>
        <v>12</v>
      </c>
      <c r="T19" s="111">
        <f t="shared" si="9"/>
        <v>0</v>
      </c>
      <c r="U19" s="111">
        <f t="shared" si="10"/>
        <v>2</v>
      </c>
    </row>
    <row r="20" spans="1:21" ht="12" customHeight="1">
      <c r="A20" s="97">
        <v>13</v>
      </c>
      <c r="B20" s="115" t="str">
        <f>B6</f>
        <v>F. Hansen</v>
      </c>
      <c r="C20" s="109" t="str">
        <f>B1</f>
        <v>S. Bollin</v>
      </c>
      <c r="D20" s="111">
        <v>2</v>
      </c>
      <c r="E20" s="111">
        <v>6</v>
      </c>
      <c r="F20" s="111">
        <v>6</v>
      </c>
      <c r="G20" s="111">
        <v>2</v>
      </c>
      <c r="H20" s="111">
        <v>6</v>
      </c>
      <c r="I20" s="111">
        <v>7</v>
      </c>
      <c r="J20" s="99">
        <f t="shared" si="0"/>
        <v>0</v>
      </c>
      <c r="K20" s="99">
        <f t="shared" si="1"/>
        <v>1</v>
      </c>
      <c r="L20" s="99">
        <f t="shared" si="2"/>
        <v>0</v>
      </c>
      <c r="M20" s="99">
        <f t="shared" si="3"/>
        <v>1</v>
      </c>
      <c r="N20" s="99">
        <f t="shared" si="4"/>
        <v>0</v>
      </c>
      <c r="O20" s="99">
        <f t="shared" si="5"/>
        <v>1</v>
      </c>
      <c r="P20" s="111">
        <f t="shared" si="6"/>
        <v>1</v>
      </c>
      <c r="Q20" s="111">
        <f t="shared" si="7"/>
        <v>2</v>
      </c>
      <c r="R20" s="111">
        <f t="shared" si="8"/>
        <v>14</v>
      </c>
      <c r="S20" s="111">
        <f t="shared" si="8"/>
        <v>15</v>
      </c>
      <c r="T20" s="111">
        <f t="shared" si="9"/>
        <v>0</v>
      </c>
      <c r="U20" s="111">
        <f t="shared" si="10"/>
        <v>2</v>
      </c>
    </row>
    <row r="21" spans="1:21" ht="12" customHeight="1">
      <c r="A21" s="97">
        <v>14</v>
      </c>
      <c r="B21" s="112" t="str">
        <f>B3</f>
        <v>S. Jungclaus</v>
      </c>
      <c r="C21" s="115" t="str">
        <f>B6</f>
        <v>F. Hansen</v>
      </c>
      <c r="D21" s="111">
        <v>6</v>
      </c>
      <c r="E21" s="111">
        <v>0</v>
      </c>
      <c r="F21" s="111">
        <v>6</v>
      </c>
      <c r="G21" s="111">
        <v>0</v>
      </c>
      <c r="H21" s="111"/>
      <c r="I21" s="111"/>
      <c r="J21" s="99">
        <f t="shared" si="0"/>
        <v>1</v>
      </c>
      <c r="K21" s="99">
        <f t="shared" si="1"/>
        <v>1</v>
      </c>
      <c r="L21" s="99">
        <f t="shared" si="2"/>
        <v>0</v>
      </c>
      <c r="M21" s="99">
        <f t="shared" si="3"/>
        <v>0</v>
      </c>
      <c r="N21" s="99">
        <f t="shared" si="4"/>
        <v>0</v>
      </c>
      <c r="O21" s="99">
        <f t="shared" si="5"/>
        <v>0</v>
      </c>
      <c r="P21" s="111">
        <f t="shared" si="6"/>
        <v>2</v>
      </c>
      <c r="Q21" s="111">
        <f t="shared" si="7"/>
        <v>0</v>
      </c>
      <c r="R21" s="111">
        <f t="shared" si="8"/>
        <v>12</v>
      </c>
      <c r="S21" s="111">
        <f t="shared" si="8"/>
        <v>0</v>
      </c>
      <c r="T21" s="111">
        <f t="shared" si="9"/>
        <v>2</v>
      </c>
      <c r="U21" s="111">
        <f t="shared" si="10"/>
        <v>0</v>
      </c>
    </row>
    <row r="22" spans="1:21" ht="12.75">
      <c r="A22" s="97">
        <v>15</v>
      </c>
      <c r="B22" s="110" t="str">
        <f>B2</f>
        <v>F. Adomat</v>
      </c>
      <c r="C22" s="113" t="str">
        <f>B4</f>
        <v>K.Löw</v>
      </c>
      <c r="D22" s="111">
        <v>2</v>
      </c>
      <c r="E22" s="111">
        <v>6</v>
      </c>
      <c r="F22" s="111">
        <v>1</v>
      </c>
      <c r="G22" s="111">
        <v>6</v>
      </c>
      <c r="H22" s="116"/>
      <c r="I22" s="116"/>
      <c r="J22" s="99">
        <f t="shared" si="0"/>
        <v>0</v>
      </c>
      <c r="K22" s="99">
        <f t="shared" si="1"/>
        <v>0</v>
      </c>
      <c r="L22" s="99">
        <f t="shared" si="2"/>
        <v>0</v>
      </c>
      <c r="M22" s="99">
        <f t="shared" si="3"/>
        <v>1</v>
      </c>
      <c r="N22" s="99">
        <f t="shared" si="4"/>
        <v>1</v>
      </c>
      <c r="O22" s="99">
        <f t="shared" si="5"/>
        <v>0</v>
      </c>
      <c r="P22" s="111">
        <f t="shared" si="6"/>
        <v>0</v>
      </c>
      <c r="Q22" s="111">
        <f t="shared" si="7"/>
        <v>2</v>
      </c>
      <c r="R22" s="111">
        <f t="shared" si="8"/>
        <v>3</v>
      </c>
      <c r="S22" s="111">
        <f t="shared" si="8"/>
        <v>12</v>
      </c>
      <c r="T22" s="111">
        <f t="shared" si="9"/>
        <v>0</v>
      </c>
      <c r="U22" s="111">
        <f t="shared" si="10"/>
        <v>2</v>
      </c>
    </row>
    <row r="24" ht="12.75">
      <c r="B24" s="117" t="s">
        <v>71</v>
      </c>
    </row>
    <row r="25" spans="3:9" ht="12.75">
      <c r="C25" s="97"/>
      <c r="D25" s="118" t="s">
        <v>70</v>
      </c>
      <c r="E25" s="119"/>
      <c r="F25" s="120" t="s">
        <v>68</v>
      </c>
      <c r="G25" s="119"/>
      <c r="H25" s="120" t="s">
        <v>69</v>
      </c>
      <c r="I25" s="119"/>
    </row>
    <row r="26" spans="2:9" ht="12.75">
      <c r="B26" s="121">
        <v>6</v>
      </c>
      <c r="C26" s="122" t="str">
        <f aca="true" t="shared" si="11" ref="C26:C31">B1</f>
        <v>S. Bollin</v>
      </c>
      <c r="D26" s="123">
        <f>SUM(T8,T11,T14,T17,U20)</f>
        <v>2</v>
      </c>
      <c r="E26" s="123"/>
      <c r="F26" s="124">
        <f>SUM(P8,P11,P14,P17,Q20)</f>
        <v>2</v>
      </c>
      <c r="G26" s="124">
        <f>SUM(Q8,Q11,Q14,Q17,P20)</f>
        <v>9</v>
      </c>
      <c r="H26" s="124">
        <f>SUM(R8,R11,R14,R17,S20)</f>
        <v>31</v>
      </c>
      <c r="I26" s="124">
        <f>SUM(S8,S11,S14,S17,R20)</f>
        <v>62</v>
      </c>
    </row>
    <row r="27" spans="2:9" ht="12.75">
      <c r="B27" s="121">
        <v>2</v>
      </c>
      <c r="C27" s="125" t="str">
        <f t="shared" si="11"/>
        <v>F. Adomat</v>
      </c>
      <c r="D27" s="123">
        <f>SUM(U8,T12,T15,T18,T22)</f>
        <v>8</v>
      </c>
      <c r="E27" s="123"/>
      <c r="F27" s="124">
        <f>SUM(Q8,P12,P15,P18,P22)</f>
        <v>8</v>
      </c>
      <c r="G27" s="124">
        <f>SUM(P8,Q12,Q15,Q18,Q22)</f>
        <v>2</v>
      </c>
      <c r="H27" s="124">
        <f>SUM(S8,R12,R15,R18,R22)</f>
        <v>52</v>
      </c>
      <c r="I27" s="124">
        <f>SUM(R8,S12,S15,S18,S22)</f>
        <v>30</v>
      </c>
    </row>
    <row r="28" spans="2:21" ht="12.75">
      <c r="B28" s="121">
        <v>3</v>
      </c>
      <c r="C28" s="126" t="str">
        <f t="shared" si="11"/>
        <v>S. Jungclaus</v>
      </c>
      <c r="D28" s="123">
        <f>SUM(T9,U11,T16,U18,T21)</f>
        <v>6</v>
      </c>
      <c r="E28" s="123"/>
      <c r="F28" s="124">
        <f>SUM(P9,Q11,P16,Q18,P21)</f>
        <v>7</v>
      </c>
      <c r="G28" s="124">
        <f>SUM(Q9,P11,Q16,P18,Q21)</f>
        <v>4</v>
      </c>
      <c r="H28" s="124">
        <f>SUM(R9,S11,R16,S18,R21)</f>
        <v>47</v>
      </c>
      <c r="I28" s="124">
        <f>SUM(S9,R11,S16,R18,S21)</f>
        <v>32</v>
      </c>
      <c r="U28" s="116"/>
    </row>
    <row r="29" spans="2:9" ht="12.75">
      <c r="B29" s="121">
        <v>1</v>
      </c>
      <c r="C29" s="127" t="str">
        <f t="shared" si="11"/>
        <v>K.Löw</v>
      </c>
      <c r="D29" s="123">
        <f>SUM(U9,T13,U17,U19,U22)</f>
        <v>10</v>
      </c>
      <c r="E29" s="123"/>
      <c r="F29" s="124">
        <f>SUM(Q9,P13,Q17,Q19,Q22)</f>
        <v>10</v>
      </c>
      <c r="G29" s="124">
        <f>SUM(P9,Q13,P17,P19,P22)</f>
        <v>1</v>
      </c>
      <c r="H29" s="124">
        <f>SUM(S9,R13,S17,S19,S22)</f>
        <v>62</v>
      </c>
      <c r="I29" s="124">
        <f>SUM(R9,S13,R17,R19,R22)</f>
        <v>14</v>
      </c>
    </row>
    <row r="30" spans="2:9" ht="12.75">
      <c r="B30" s="121">
        <v>4</v>
      </c>
      <c r="C30" s="128" t="str">
        <f t="shared" si="11"/>
        <v>J. Feber</v>
      </c>
      <c r="D30" s="123">
        <f>SUM(T10,U12,U14,U16,T19)</f>
        <v>2</v>
      </c>
      <c r="E30" s="123"/>
      <c r="F30" s="124">
        <f>SUM(P10,Q12,Q14,Q16,P19)</f>
        <v>3</v>
      </c>
      <c r="G30" s="124">
        <f>SUM(Q10,P12,P14,P16,Q19)</f>
        <v>8</v>
      </c>
      <c r="H30" s="124">
        <f>SUM(R10,S12,S14,S16,R19)</f>
        <v>35</v>
      </c>
      <c r="I30" s="124">
        <f>SUM(S10,R12,R14,R16,S19)</f>
        <v>56</v>
      </c>
    </row>
    <row r="31" spans="2:9" ht="12.75">
      <c r="B31" s="121">
        <v>5</v>
      </c>
      <c r="C31" s="129" t="str">
        <f t="shared" si="11"/>
        <v>F. Hansen</v>
      </c>
      <c r="D31" s="105">
        <f>SUM(U10,U13,U15,T20,U21)</f>
        <v>2</v>
      </c>
      <c r="E31" s="106"/>
      <c r="F31" s="111">
        <f>SUM(Q10,Q13,Q15,Q21,P20)</f>
        <v>3</v>
      </c>
      <c r="G31" s="111">
        <f>SUM(P10,P13,P15,Q20,P21)</f>
        <v>9</v>
      </c>
      <c r="H31" s="111">
        <f>SUM(S10,S13,S15,S21,R20)</f>
        <v>31</v>
      </c>
      <c r="I31" s="111">
        <f>SUM(R10,R13,R15,R21,S20)</f>
        <v>64</v>
      </c>
    </row>
  </sheetData>
  <mergeCells count="15">
    <mergeCell ref="D29:E29"/>
    <mergeCell ref="D30:E30"/>
    <mergeCell ref="D31:E31"/>
    <mergeCell ref="D25:E25"/>
    <mergeCell ref="F25:G25"/>
    <mergeCell ref="H25:I25"/>
    <mergeCell ref="D26:E26"/>
    <mergeCell ref="D27:E27"/>
    <mergeCell ref="D28:E28"/>
    <mergeCell ref="D7:E7"/>
    <mergeCell ref="F7:G7"/>
    <mergeCell ref="H7:I7"/>
    <mergeCell ref="P7:Q7"/>
    <mergeCell ref="R7:S7"/>
    <mergeCell ref="T7:U7"/>
  </mergeCells>
  <printOptions/>
  <pageMargins left="0.787401575" right="0.787401575" top="0.984251969" bottom="0.984251969" header="0.4921259845" footer="0.4921259845"/>
  <pageSetup horizontalDpi="360" verticalDpi="360" orientation="landscape" paperSize="9" r:id="rId1"/>
  <headerFooter alignWithMargins="0">
    <oddHeader>&amp;LTC Tornesch e.V.&amp;CClubmeisterschaften 2011
U 16</oddHeader>
    <oddFooter>&amp;L6-Gruppe&amp;R&amp;D,&amp;T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 topLeftCell="A1">
      <selection activeCell="F16" sqref="F16"/>
    </sheetView>
  </sheetViews>
  <sheetFormatPr defaultColWidth="11.421875" defaultRowHeight="12.75"/>
  <cols>
    <col min="1" max="1" width="2.140625" style="63" bestFit="1" customWidth="1"/>
    <col min="2" max="2" width="1.57421875" style="63" customWidth="1"/>
    <col min="3" max="5" width="3.57421875" style="63" customWidth="1"/>
    <col min="6" max="6" width="19.00390625" style="63" bestFit="1" customWidth="1"/>
    <col min="7" max="8" width="2.140625" style="63" bestFit="1" customWidth="1"/>
    <col min="9" max="9" width="3.57421875" style="63" customWidth="1"/>
    <col min="10" max="10" width="19.00390625" style="63" bestFit="1" customWidth="1"/>
    <col min="11" max="12" width="2.140625" style="63" bestFit="1" customWidth="1"/>
    <col min="13" max="13" width="3.57421875" style="63" customWidth="1"/>
    <col min="14" max="14" width="19.00390625" style="63" bestFit="1" customWidth="1"/>
    <col min="15" max="16384" width="11.421875" style="63" customWidth="1"/>
  </cols>
  <sheetData>
    <row r="1" spans="6:14" s="68" customFormat="1" ht="15">
      <c r="F1" s="69" t="s">
        <v>1</v>
      </c>
      <c r="J1" s="69" t="s">
        <v>2</v>
      </c>
      <c r="N1" s="69"/>
    </row>
    <row r="2" spans="1:14" ht="15" thickBot="1">
      <c r="A2" s="70">
        <v>1</v>
      </c>
      <c r="B2" s="71"/>
      <c r="C2" s="70"/>
      <c r="D2" s="70"/>
      <c r="E2" s="70"/>
      <c r="F2" s="71"/>
      <c r="G2" s="90">
        <v>6</v>
      </c>
      <c r="H2" s="90">
        <v>6</v>
      </c>
      <c r="I2" s="90"/>
      <c r="J2" s="91" t="s">
        <v>24</v>
      </c>
      <c r="K2" s="90">
        <v>6</v>
      </c>
      <c r="L2" s="90">
        <v>6</v>
      </c>
      <c r="M2" s="90"/>
      <c r="N2" s="94"/>
    </row>
    <row r="3" spans="1:14" ht="15" thickBot="1">
      <c r="A3" s="72">
        <v>2</v>
      </c>
      <c r="B3" s="73"/>
      <c r="C3" s="72"/>
      <c r="D3" s="72"/>
      <c r="E3" s="72"/>
      <c r="F3" s="72" t="s">
        <v>24</v>
      </c>
      <c r="G3" s="90"/>
      <c r="H3" s="90"/>
      <c r="I3" s="90"/>
      <c r="J3" s="91"/>
      <c r="K3" s="93"/>
      <c r="L3" s="93"/>
      <c r="M3" s="93"/>
      <c r="N3" s="94"/>
    </row>
    <row r="4" spans="1:14" ht="15" thickBot="1">
      <c r="A4" s="70">
        <v>3</v>
      </c>
      <c r="B4" s="71"/>
      <c r="C4" s="70"/>
      <c r="D4" s="70"/>
      <c r="E4" s="70"/>
      <c r="F4" s="90" t="s">
        <v>22</v>
      </c>
      <c r="G4" s="90">
        <v>4</v>
      </c>
      <c r="H4" s="90">
        <v>4</v>
      </c>
      <c r="I4" s="90"/>
      <c r="J4" s="91"/>
      <c r="K4" s="93"/>
      <c r="L4" s="93"/>
      <c r="M4" s="93"/>
      <c r="N4" s="94"/>
    </row>
    <row r="5" spans="1:14" ht="15" thickBot="1">
      <c r="A5" s="72">
        <v>4</v>
      </c>
      <c r="B5" s="73"/>
      <c r="C5" s="72"/>
      <c r="D5" s="72"/>
      <c r="E5" s="72"/>
      <c r="F5" s="90"/>
      <c r="G5" s="90"/>
      <c r="H5" s="90"/>
      <c r="I5" s="90"/>
      <c r="J5" s="92"/>
      <c r="K5" s="90"/>
      <c r="L5" s="90"/>
      <c r="M5" s="90"/>
      <c r="N5" s="94"/>
    </row>
    <row r="6" spans="1:14" ht="15" thickBot="1">
      <c r="A6" s="74">
        <v>5</v>
      </c>
      <c r="B6" s="75"/>
      <c r="C6" s="74"/>
      <c r="D6" s="74"/>
      <c r="E6" s="74"/>
      <c r="F6" s="95" t="s">
        <v>60</v>
      </c>
      <c r="G6" s="95">
        <v>6</v>
      </c>
      <c r="H6" s="95">
        <v>7</v>
      </c>
      <c r="I6" s="95"/>
      <c r="J6" s="94" t="s">
        <v>60</v>
      </c>
      <c r="K6" s="94">
        <v>4</v>
      </c>
      <c r="L6" s="94">
        <v>1</v>
      </c>
      <c r="M6" s="94"/>
      <c r="N6" s="94"/>
    </row>
    <row r="7" spans="1:14" ht="15" thickBot="1">
      <c r="A7" s="72">
        <v>6</v>
      </c>
      <c r="B7" s="73"/>
      <c r="C7" s="72"/>
      <c r="D7" s="72"/>
      <c r="E7" s="72"/>
      <c r="F7" s="95"/>
      <c r="G7" s="95"/>
      <c r="H7" s="95"/>
      <c r="I7" s="95"/>
      <c r="J7" s="94"/>
      <c r="K7" s="94"/>
      <c r="L7" s="94"/>
      <c r="M7" s="94"/>
      <c r="N7" s="94"/>
    </row>
    <row r="8" spans="1:14" ht="12.75">
      <c r="A8" s="70">
        <v>7</v>
      </c>
      <c r="B8" s="71"/>
      <c r="C8" s="70"/>
      <c r="D8" s="70"/>
      <c r="E8" s="70"/>
      <c r="F8" s="94" t="s">
        <v>17</v>
      </c>
      <c r="G8" s="94">
        <v>1</v>
      </c>
      <c r="H8" s="94">
        <v>5</v>
      </c>
      <c r="I8" s="94"/>
      <c r="J8" s="94"/>
      <c r="K8" s="94"/>
      <c r="L8" s="94"/>
      <c r="M8" s="94"/>
      <c r="N8" s="94"/>
    </row>
    <row r="9" spans="1:14" ht="12.75">
      <c r="A9" s="70">
        <v>8</v>
      </c>
      <c r="B9" s="71"/>
      <c r="C9" s="70"/>
      <c r="D9" s="70"/>
      <c r="E9" s="70"/>
      <c r="F9" s="94"/>
      <c r="G9" s="94"/>
      <c r="H9" s="94"/>
      <c r="I9" s="94"/>
      <c r="J9" s="94"/>
      <c r="K9" s="94"/>
      <c r="L9" s="94"/>
      <c r="M9" s="94"/>
      <c r="N9" s="94"/>
    </row>
    <row r="12" spans="2:11" ht="12.75">
      <c r="B12" s="76"/>
      <c r="C12" s="67"/>
      <c r="D12" s="67"/>
      <c r="E12" s="67"/>
      <c r="F12" s="76"/>
      <c r="G12" s="67"/>
      <c r="H12" s="67"/>
      <c r="I12" s="67"/>
      <c r="J12" s="76"/>
      <c r="K12" s="67"/>
    </row>
    <row r="13" spans="2:10" ht="12.75">
      <c r="B13" s="76"/>
      <c r="F13" s="76"/>
      <c r="J13" s="76"/>
    </row>
    <row r="14" spans="2:10" ht="12.75">
      <c r="B14" s="76"/>
      <c r="F14" s="76"/>
      <c r="J14" s="76"/>
    </row>
  </sheetData>
  <mergeCells count="24">
    <mergeCell ref="G8:G9"/>
    <mergeCell ref="H8:H9"/>
    <mergeCell ref="I8:I9"/>
    <mergeCell ref="L2:L5"/>
    <mergeCell ref="M2:M5"/>
    <mergeCell ref="N2:N9"/>
    <mergeCell ref="F4:F5"/>
    <mergeCell ref="G4:G5"/>
    <mergeCell ref="H4:H5"/>
    <mergeCell ref="I4:I5"/>
    <mergeCell ref="F6:F7"/>
    <mergeCell ref="G6:G7"/>
    <mergeCell ref="H6:H7"/>
    <mergeCell ref="I6:I7"/>
    <mergeCell ref="J6:J9"/>
    <mergeCell ref="K6:K9"/>
    <mergeCell ref="L6:L9"/>
    <mergeCell ref="M6:M9"/>
    <mergeCell ref="F8:F9"/>
    <mergeCell ref="G2:G3"/>
    <mergeCell ref="H2:H3"/>
    <mergeCell ref="I2:I3"/>
    <mergeCell ref="J2:J5"/>
    <mergeCell ref="K2:K5"/>
  </mergeCells>
  <printOptions gridLines="1"/>
  <pageMargins left="0.1968503937007874" right="0" top="0.8267716535433072" bottom="0.7874015748031497" header="0.3937007874015748" footer="0.5118110236220472"/>
  <pageSetup horizontalDpi="300" verticalDpi="300" orientation="landscape" paperSize="9" r:id="rId1"/>
  <headerFooter alignWithMargins="0">
    <oddHeader>&amp;L&amp;"Arial,Fett"&amp;20Clubmeisterschaften 2011&amp;C&amp;"Arial,Fett"&amp;20Einzel Herren 40&amp;R&amp;"Arial,Fett"&amp;20A-Runde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"/>
  <sheetViews>
    <sheetView showGridLines="0" workbookViewId="0" topLeftCell="A22">
      <selection activeCell="U31" sqref="U31"/>
    </sheetView>
  </sheetViews>
  <sheetFormatPr defaultColWidth="11.421875" defaultRowHeight="12.75"/>
  <cols>
    <col min="1" max="1" width="11.28125" style="9" customWidth="1"/>
    <col min="2" max="2" width="4.7109375" style="9" customWidth="1"/>
    <col min="3" max="13" width="5.7109375" style="9" customWidth="1"/>
    <col min="14" max="19" width="3.28125" style="9" customWidth="1"/>
    <col min="20" max="20" width="11.421875" style="9" customWidth="1"/>
    <col min="21" max="28" width="9.7109375" style="9" customWidth="1"/>
    <col min="29" max="16384" width="11.421875" style="9" customWidth="1"/>
  </cols>
  <sheetData>
    <row r="1" spans="1:15" ht="30.75">
      <c r="A1" s="60" t="s">
        <v>53</v>
      </c>
      <c r="B1" s="52"/>
      <c r="K1" s="59"/>
      <c r="L1" s="58"/>
      <c r="M1" s="58"/>
      <c r="O1" s="57"/>
    </row>
    <row r="2" ht="2.1" customHeight="1"/>
    <row r="3" spans="1:11" ht="19.5">
      <c r="A3" s="10">
        <v>1</v>
      </c>
      <c r="B3" s="53" t="s">
        <v>52</v>
      </c>
      <c r="C3" s="45"/>
      <c r="D3" s="45"/>
      <c r="E3" s="45"/>
      <c r="F3" s="45"/>
      <c r="G3" s="45"/>
      <c r="H3" s="40"/>
      <c r="K3" s="56"/>
    </row>
    <row r="4" spans="1:10" ht="19.5">
      <c r="A4" s="10">
        <v>2</v>
      </c>
      <c r="B4" s="53" t="s">
        <v>51</v>
      </c>
      <c r="C4" s="55"/>
      <c r="D4" s="55"/>
      <c r="E4" s="45"/>
      <c r="F4" s="45"/>
      <c r="G4" s="45"/>
      <c r="H4" s="40"/>
      <c r="J4" s="54"/>
    </row>
    <row r="5" spans="1:8" ht="19.5">
      <c r="A5" s="10">
        <v>3</v>
      </c>
      <c r="B5" s="53" t="s">
        <v>50</v>
      </c>
      <c r="C5" s="45"/>
      <c r="D5" s="45"/>
      <c r="E5" s="45"/>
      <c r="F5" s="45"/>
      <c r="G5" s="45"/>
      <c r="H5" s="40"/>
    </row>
    <row r="6" spans="1:8" ht="19.5">
      <c r="A6" s="10">
        <v>4</v>
      </c>
      <c r="B6" s="45" t="s">
        <v>49</v>
      </c>
      <c r="C6" s="45"/>
      <c r="D6" s="45"/>
      <c r="E6" s="45"/>
      <c r="F6" s="45"/>
      <c r="G6" s="45"/>
      <c r="H6" s="40"/>
    </row>
    <row r="7" spans="1:8" ht="19.5">
      <c r="A7" s="10">
        <v>5</v>
      </c>
      <c r="B7" s="45" t="s">
        <v>48</v>
      </c>
      <c r="C7" s="45"/>
      <c r="D7" s="45"/>
      <c r="E7" s="45"/>
      <c r="F7" s="45"/>
      <c r="G7" s="45"/>
      <c r="H7" s="40"/>
    </row>
    <row r="8" spans="1:8" ht="19.5">
      <c r="A8" s="10"/>
      <c r="B8" s="40"/>
      <c r="C8" s="40"/>
      <c r="D8" s="40"/>
      <c r="E8" s="40"/>
      <c r="F8" s="40"/>
      <c r="G8" s="40"/>
      <c r="H8" s="40"/>
    </row>
    <row r="9" ht="9.95" customHeight="1">
      <c r="A9" s="10"/>
    </row>
    <row r="10" spans="3:4" ht="30.75">
      <c r="C10" s="52" t="s">
        <v>47</v>
      </c>
      <c r="D10" s="52"/>
    </row>
    <row r="11" spans="1:28" ht="12.95" customHeight="1" thickBot="1">
      <c r="A11" s="51" t="s">
        <v>46</v>
      </c>
      <c r="N11" s="9" t="s">
        <v>45</v>
      </c>
      <c r="P11" s="9" t="s">
        <v>44</v>
      </c>
      <c r="R11" s="9" t="s">
        <v>43</v>
      </c>
      <c r="U11" s="50" t="s">
        <v>42</v>
      </c>
      <c r="V11" s="50" t="s">
        <v>41</v>
      </c>
      <c r="W11" s="50" t="s">
        <v>40</v>
      </c>
      <c r="X11" s="50" t="s">
        <v>39</v>
      </c>
      <c r="Y11" s="50" t="s">
        <v>42</v>
      </c>
      <c r="Z11" s="50" t="s">
        <v>41</v>
      </c>
      <c r="AA11" s="50" t="s">
        <v>40</v>
      </c>
      <c r="AB11" s="50" t="s">
        <v>39</v>
      </c>
    </row>
    <row r="12" spans="1:28" ht="20.25" thickBot="1">
      <c r="A12" s="10">
        <v>1</v>
      </c>
      <c r="B12" s="45" t="str">
        <f>IF($B$3="","",$B$3)</f>
        <v>Thorsten Glasner</v>
      </c>
      <c r="C12" s="45"/>
      <c r="D12" s="45"/>
      <c r="E12" s="45"/>
      <c r="F12" s="45"/>
      <c r="G12" s="46" t="s">
        <v>38</v>
      </c>
      <c r="H12" s="46"/>
      <c r="I12" s="45" t="str">
        <f>IF($B$4="","",$B$4)</f>
        <v>Jannick Zielinski</v>
      </c>
      <c r="J12" s="45"/>
      <c r="K12" s="45"/>
      <c r="L12" s="45"/>
      <c r="M12" s="45"/>
      <c r="N12" s="49">
        <v>6</v>
      </c>
      <c r="O12" s="47">
        <v>4</v>
      </c>
      <c r="P12" s="48">
        <v>6</v>
      </c>
      <c r="Q12" s="47">
        <v>2</v>
      </c>
      <c r="R12" s="48"/>
      <c r="S12" s="47"/>
      <c r="U12" s="39">
        <f aca="true" t="shared" si="0" ref="U12:U21">IF(N12="","",IF(N12&gt;O12,1,0))</f>
        <v>1</v>
      </c>
      <c r="V12" s="39">
        <f aca="true" t="shared" si="1" ref="V12:V21">IF(P12="","",IF(P12&gt;Q12,1,0))</f>
        <v>1</v>
      </c>
      <c r="W12" s="39" t="str">
        <f aca="true" t="shared" si="2" ref="W12:W21">IF(R12="","",IF(R12&gt;S12,1,0))</f>
        <v/>
      </c>
      <c r="X12" s="9">
        <f aca="true" t="shared" si="3" ref="X12:X21">IF(U12="","",SUM(U12:W12))</f>
        <v>2</v>
      </c>
      <c r="Y12" s="39">
        <f aca="true" t="shared" si="4" ref="Y12:Y21">IF(O12="","",IF(O12&gt;N12,1,0))</f>
        <v>0</v>
      </c>
      <c r="Z12" s="39">
        <f aca="true" t="shared" si="5" ref="Z12:Z21">IF(Q12="","",IF(Q12&gt;P12,1,0))</f>
        <v>0</v>
      </c>
      <c r="AA12" s="39" t="str">
        <f aca="true" t="shared" si="6" ref="AA12:AA21">IF(S12="","",IF(S12&gt;R12,1,0))</f>
        <v/>
      </c>
      <c r="AB12" s="9">
        <f aca="true" t="shared" si="7" ref="AB12:AB21">IF(Y12="","",SUM(Y12:AA12))</f>
        <v>0</v>
      </c>
    </row>
    <row r="13" spans="1:28" ht="20.25" thickBot="1">
      <c r="A13" s="10">
        <v>3</v>
      </c>
      <c r="B13" s="45" t="str">
        <f>IF($B$5="","",$B$5)</f>
        <v>Moritz Schlaucher</v>
      </c>
      <c r="C13" s="45"/>
      <c r="D13" s="45"/>
      <c r="E13" s="45"/>
      <c r="F13" s="45"/>
      <c r="G13" s="46" t="s">
        <v>34</v>
      </c>
      <c r="H13" s="46"/>
      <c r="I13" s="45" t="str">
        <f>IF($B$6="","",$B$6)</f>
        <v>Helge Siepe</v>
      </c>
      <c r="J13" s="45"/>
      <c r="K13" s="45"/>
      <c r="L13" s="45"/>
      <c r="M13" s="45"/>
      <c r="N13" s="44">
        <v>0</v>
      </c>
      <c r="O13" s="42">
        <v>6</v>
      </c>
      <c r="P13" s="43">
        <v>0</v>
      </c>
      <c r="Q13" s="42">
        <v>6</v>
      </c>
      <c r="R13" s="43"/>
      <c r="S13" s="42"/>
      <c r="U13" s="39">
        <f t="shared" si="0"/>
        <v>0</v>
      </c>
      <c r="V13" s="39">
        <f t="shared" si="1"/>
        <v>0</v>
      </c>
      <c r="W13" s="39" t="str">
        <f t="shared" si="2"/>
        <v/>
      </c>
      <c r="X13" s="9">
        <f t="shared" si="3"/>
        <v>0</v>
      </c>
      <c r="Y13" s="39">
        <f t="shared" si="4"/>
        <v>1</v>
      </c>
      <c r="Z13" s="39">
        <f t="shared" si="5"/>
        <v>1</v>
      </c>
      <c r="AA13" s="39" t="str">
        <f t="shared" si="6"/>
        <v/>
      </c>
      <c r="AB13" s="9">
        <f t="shared" si="7"/>
        <v>2</v>
      </c>
    </row>
    <row r="14" spans="1:28" ht="20.25" thickBot="1">
      <c r="A14" s="10">
        <v>1</v>
      </c>
      <c r="B14" s="45" t="str">
        <f>IF($B$3="","",$B$3)</f>
        <v>Thorsten Glasner</v>
      </c>
      <c r="C14" s="45"/>
      <c r="D14" s="45"/>
      <c r="E14" s="45"/>
      <c r="F14" s="45"/>
      <c r="G14" s="46" t="s">
        <v>35</v>
      </c>
      <c r="H14" s="46"/>
      <c r="I14" s="45" t="str">
        <f>IF($B$7="","",$B$7)</f>
        <v>Gunnar Kiepert</v>
      </c>
      <c r="J14" s="45"/>
      <c r="K14" s="45"/>
      <c r="L14" s="45"/>
      <c r="M14" s="45"/>
      <c r="N14" s="44">
        <v>4</v>
      </c>
      <c r="O14" s="42">
        <v>6</v>
      </c>
      <c r="P14" s="43">
        <v>1</v>
      </c>
      <c r="Q14" s="42">
        <v>6</v>
      </c>
      <c r="R14" s="43"/>
      <c r="S14" s="42"/>
      <c r="U14" s="39">
        <f t="shared" si="0"/>
        <v>0</v>
      </c>
      <c r="V14" s="39">
        <f t="shared" si="1"/>
        <v>0</v>
      </c>
      <c r="W14" s="39" t="str">
        <f t="shared" si="2"/>
        <v/>
      </c>
      <c r="X14" s="9">
        <f t="shared" si="3"/>
        <v>0</v>
      </c>
      <c r="Y14" s="39">
        <f t="shared" si="4"/>
        <v>1</v>
      </c>
      <c r="Z14" s="39">
        <f t="shared" si="5"/>
        <v>1</v>
      </c>
      <c r="AA14" s="39" t="str">
        <f t="shared" si="6"/>
        <v/>
      </c>
      <c r="AB14" s="9">
        <f t="shared" si="7"/>
        <v>2</v>
      </c>
    </row>
    <row r="15" spans="1:28" ht="20.25" thickBot="1">
      <c r="A15" s="10">
        <v>2</v>
      </c>
      <c r="B15" s="45" t="str">
        <f>IF($B$4="","",$B$4)</f>
        <v>Jannick Zielinski</v>
      </c>
      <c r="C15" s="45"/>
      <c r="D15" s="45"/>
      <c r="E15" s="45"/>
      <c r="F15" s="45"/>
      <c r="G15" s="46" t="s">
        <v>37</v>
      </c>
      <c r="H15" s="46"/>
      <c r="I15" s="45" t="str">
        <f>IF($B$5="","",$B$5)</f>
        <v>Moritz Schlaucher</v>
      </c>
      <c r="J15" s="45"/>
      <c r="K15" s="45"/>
      <c r="L15" s="45"/>
      <c r="M15" s="45"/>
      <c r="N15" s="44">
        <v>6</v>
      </c>
      <c r="O15" s="42">
        <v>1</v>
      </c>
      <c r="P15" s="43">
        <v>6</v>
      </c>
      <c r="Q15" s="42">
        <v>0</v>
      </c>
      <c r="R15" s="43"/>
      <c r="S15" s="42"/>
      <c r="U15" s="39">
        <f t="shared" si="0"/>
        <v>1</v>
      </c>
      <c r="V15" s="39">
        <f t="shared" si="1"/>
        <v>1</v>
      </c>
      <c r="W15" s="39" t="str">
        <f t="shared" si="2"/>
        <v/>
      </c>
      <c r="X15" s="9">
        <f t="shared" si="3"/>
        <v>2</v>
      </c>
      <c r="Y15" s="39">
        <f t="shared" si="4"/>
        <v>0</v>
      </c>
      <c r="Z15" s="39">
        <f t="shared" si="5"/>
        <v>0</v>
      </c>
      <c r="AA15" s="39" t="str">
        <f t="shared" si="6"/>
        <v/>
      </c>
      <c r="AB15" s="9">
        <f t="shared" si="7"/>
        <v>0</v>
      </c>
    </row>
    <row r="16" spans="1:28" ht="20.25" thickBot="1">
      <c r="A16" s="10">
        <v>4</v>
      </c>
      <c r="B16" s="45" t="str">
        <f>IF($B$6="","",$B$6)</f>
        <v>Helge Siepe</v>
      </c>
      <c r="C16" s="45"/>
      <c r="D16" s="45"/>
      <c r="E16" s="45"/>
      <c r="F16" s="45"/>
      <c r="G16" s="46" t="s">
        <v>35</v>
      </c>
      <c r="H16" s="46"/>
      <c r="I16" s="45" t="str">
        <f>IF($B$7="","",$B$7)</f>
        <v>Gunnar Kiepert</v>
      </c>
      <c r="J16" s="45"/>
      <c r="K16" s="45"/>
      <c r="L16" s="45"/>
      <c r="M16" s="45"/>
      <c r="N16" s="44">
        <v>0</v>
      </c>
      <c r="O16" s="42">
        <v>6</v>
      </c>
      <c r="P16" s="43">
        <v>1</v>
      </c>
      <c r="Q16" s="42">
        <v>6</v>
      </c>
      <c r="R16" s="43"/>
      <c r="S16" s="42"/>
      <c r="U16" s="39">
        <f t="shared" si="0"/>
        <v>0</v>
      </c>
      <c r="V16" s="39">
        <f t="shared" si="1"/>
        <v>0</v>
      </c>
      <c r="W16" s="39" t="str">
        <f t="shared" si="2"/>
        <v/>
      </c>
      <c r="X16" s="9">
        <f t="shared" si="3"/>
        <v>0</v>
      </c>
      <c r="Y16" s="39">
        <f t="shared" si="4"/>
        <v>1</v>
      </c>
      <c r="Z16" s="39">
        <f t="shared" si="5"/>
        <v>1</v>
      </c>
      <c r="AA16" s="39" t="str">
        <f t="shared" si="6"/>
        <v/>
      </c>
      <c r="AB16" s="9">
        <f t="shared" si="7"/>
        <v>2</v>
      </c>
    </row>
    <row r="17" spans="1:28" ht="20.25" thickBot="1">
      <c r="A17" s="10">
        <v>1</v>
      </c>
      <c r="B17" s="45" t="str">
        <f>IF($B$3="","",$B$3)</f>
        <v>Thorsten Glasner</v>
      </c>
      <c r="C17" s="45"/>
      <c r="D17" s="45"/>
      <c r="E17" s="45"/>
      <c r="F17" s="45"/>
      <c r="G17" s="46" t="s">
        <v>37</v>
      </c>
      <c r="H17" s="46"/>
      <c r="I17" s="45" t="str">
        <f>IF($B$5="","",$B$5)</f>
        <v>Moritz Schlaucher</v>
      </c>
      <c r="J17" s="45"/>
      <c r="K17" s="45"/>
      <c r="L17" s="45"/>
      <c r="M17" s="45"/>
      <c r="N17" s="44">
        <v>6</v>
      </c>
      <c r="O17" s="42">
        <v>1</v>
      </c>
      <c r="P17" s="43">
        <v>6</v>
      </c>
      <c r="Q17" s="42">
        <v>0</v>
      </c>
      <c r="R17" s="43"/>
      <c r="S17" s="42"/>
      <c r="U17" s="39">
        <f t="shared" si="0"/>
        <v>1</v>
      </c>
      <c r="V17" s="39">
        <f t="shared" si="1"/>
        <v>1</v>
      </c>
      <c r="W17" s="39" t="str">
        <f t="shared" si="2"/>
        <v/>
      </c>
      <c r="X17" s="9">
        <f t="shared" si="3"/>
        <v>2</v>
      </c>
      <c r="Y17" s="39">
        <f t="shared" si="4"/>
        <v>0</v>
      </c>
      <c r="Z17" s="39">
        <f t="shared" si="5"/>
        <v>0</v>
      </c>
      <c r="AA17" s="39" t="str">
        <f t="shared" si="6"/>
        <v/>
      </c>
      <c r="AB17" s="9">
        <f t="shared" si="7"/>
        <v>0</v>
      </c>
    </row>
    <row r="18" spans="1:28" ht="20.25" thickBot="1">
      <c r="A18" s="10">
        <v>2</v>
      </c>
      <c r="B18" s="45" t="str">
        <f>IF($B$4="","",$B$4)</f>
        <v>Jannick Zielinski</v>
      </c>
      <c r="C18" s="45"/>
      <c r="D18" s="45"/>
      <c r="E18" s="45"/>
      <c r="F18" s="45"/>
      <c r="G18" s="46" t="s">
        <v>35</v>
      </c>
      <c r="H18" s="46"/>
      <c r="I18" s="45" t="str">
        <f>IF($B$7="","",$B$7)</f>
        <v>Gunnar Kiepert</v>
      </c>
      <c r="J18" s="45"/>
      <c r="K18" s="45"/>
      <c r="L18" s="45"/>
      <c r="M18" s="45"/>
      <c r="N18" s="44">
        <v>0</v>
      </c>
      <c r="O18" s="42">
        <v>6</v>
      </c>
      <c r="P18" s="43">
        <v>6</v>
      </c>
      <c r="Q18" s="42">
        <v>7</v>
      </c>
      <c r="R18" s="43"/>
      <c r="S18" s="42"/>
      <c r="U18" s="39">
        <f t="shared" si="0"/>
        <v>0</v>
      </c>
      <c r="V18" s="39">
        <f t="shared" si="1"/>
        <v>0</v>
      </c>
      <c r="W18" s="39" t="str">
        <f t="shared" si="2"/>
        <v/>
      </c>
      <c r="X18" s="9">
        <f t="shared" si="3"/>
        <v>0</v>
      </c>
      <c r="Y18" s="39">
        <f t="shared" si="4"/>
        <v>1</v>
      </c>
      <c r="Z18" s="39">
        <f t="shared" si="5"/>
        <v>1</v>
      </c>
      <c r="AA18" s="39" t="str">
        <f t="shared" si="6"/>
        <v/>
      </c>
      <c r="AB18" s="9">
        <f t="shared" si="7"/>
        <v>2</v>
      </c>
    </row>
    <row r="19" spans="1:28" ht="20.25" thickBot="1">
      <c r="A19" s="10">
        <v>4</v>
      </c>
      <c r="B19" s="45" t="str">
        <f>IF($B$6="","",$B$6)</f>
        <v>Helge Siepe</v>
      </c>
      <c r="C19" s="45"/>
      <c r="D19" s="45"/>
      <c r="E19" s="45"/>
      <c r="F19" s="45"/>
      <c r="G19" s="46" t="s">
        <v>36</v>
      </c>
      <c r="H19" s="46"/>
      <c r="I19" s="45" t="str">
        <f>IF($B$3="","",$B$3)</f>
        <v>Thorsten Glasner</v>
      </c>
      <c r="J19" s="45"/>
      <c r="K19" s="45"/>
      <c r="L19" s="45"/>
      <c r="M19" s="45"/>
      <c r="N19" s="44">
        <v>0</v>
      </c>
      <c r="O19" s="42">
        <v>6</v>
      </c>
      <c r="P19" s="43">
        <v>3</v>
      </c>
      <c r="Q19" s="42">
        <v>6</v>
      </c>
      <c r="R19" s="43"/>
      <c r="S19" s="42"/>
      <c r="U19" s="39">
        <f t="shared" si="0"/>
        <v>0</v>
      </c>
      <c r="V19" s="39">
        <f t="shared" si="1"/>
        <v>0</v>
      </c>
      <c r="W19" s="39" t="str">
        <f t="shared" si="2"/>
        <v/>
      </c>
      <c r="X19" s="9">
        <f t="shared" si="3"/>
        <v>0</v>
      </c>
      <c r="Y19" s="39">
        <f t="shared" si="4"/>
        <v>1</v>
      </c>
      <c r="Z19" s="39">
        <f t="shared" si="5"/>
        <v>1</v>
      </c>
      <c r="AA19" s="39" t="str">
        <f t="shared" si="6"/>
        <v/>
      </c>
      <c r="AB19" s="9">
        <f t="shared" si="7"/>
        <v>2</v>
      </c>
    </row>
    <row r="20" spans="1:28" ht="20.25" thickBot="1">
      <c r="A20" s="10">
        <v>3</v>
      </c>
      <c r="B20" s="45" t="str">
        <f>IF($B$5="","",$B$5)</f>
        <v>Moritz Schlaucher</v>
      </c>
      <c r="C20" s="45"/>
      <c r="D20" s="45"/>
      <c r="E20" s="45"/>
      <c r="F20" s="45"/>
      <c r="G20" s="46" t="s">
        <v>35</v>
      </c>
      <c r="H20" s="46"/>
      <c r="I20" s="45" t="str">
        <f>IF($B$7="","",$B$7)</f>
        <v>Gunnar Kiepert</v>
      </c>
      <c r="J20" s="45"/>
      <c r="K20" s="45"/>
      <c r="L20" s="45"/>
      <c r="M20" s="45"/>
      <c r="N20" s="44">
        <v>3</v>
      </c>
      <c r="O20" s="42">
        <v>6</v>
      </c>
      <c r="P20" s="43">
        <v>1</v>
      </c>
      <c r="Q20" s="42">
        <v>6</v>
      </c>
      <c r="R20" s="43"/>
      <c r="S20" s="42"/>
      <c r="U20" s="39">
        <f t="shared" si="0"/>
        <v>0</v>
      </c>
      <c r="V20" s="39">
        <f t="shared" si="1"/>
        <v>0</v>
      </c>
      <c r="W20" s="39" t="str">
        <f t="shared" si="2"/>
        <v/>
      </c>
      <c r="X20" s="9">
        <f t="shared" si="3"/>
        <v>0</v>
      </c>
      <c r="Y20" s="39">
        <f t="shared" si="4"/>
        <v>1</v>
      </c>
      <c r="Z20" s="39">
        <f t="shared" si="5"/>
        <v>1</v>
      </c>
      <c r="AA20" s="39" t="str">
        <f t="shared" si="6"/>
        <v/>
      </c>
      <c r="AB20" s="9">
        <f t="shared" si="7"/>
        <v>2</v>
      </c>
    </row>
    <row r="21" spans="1:28" ht="20.25" thickBot="1">
      <c r="A21" s="10">
        <v>2</v>
      </c>
      <c r="B21" s="45" t="str">
        <f>IF($B$4="","",$B$4)</f>
        <v>Jannick Zielinski</v>
      </c>
      <c r="C21" s="45"/>
      <c r="D21" s="45"/>
      <c r="E21" s="45"/>
      <c r="F21" s="45"/>
      <c r="G21" s="46" t="s">
        <v>34</v>
      </c>
      <c r="H21" s="46"/>
      <c r="I21" s="45" t="str">
        <f>IF($B$6="","",$B$6)</f>
        <v>Helge Siepe</v>
      </c>
      <c r="J21" s="45"/>
      <c r="K21" s="45"/>
      <c r="L21" s="45"/>
      <c r="M21" s="45"/>
      <c r="N21" s="44">
        <v>6</v>
      </c>
      <c r="O21" s="42">
        <v>1</v>
      </c>
      <c r="P21" s="43">
        <v>6</v>
      </c>
      <c r="Q21" s="42">
        <v>1</v>
      </c>
      <c r="R21" s="43"/>
      <c r="S21" s="42"/>
      <c r="U21" s="39">
        <f t="shared" si="0"/>
        <v>1</v>
      </c>
      <c r="V21" s="39">
        <f t="shared" si="1"/>
        <v>1</v>
      </c>
      <c r="W21" s="39" t="str">
        <f t="shared" si="2"/>
        <v/>
      </c>
      <c r="X21" s="9">
        <f t="shared" si="3"/>
        <v>2</v>
      </c>
      <c r="Y21" s="39">
        <f t="shared" si="4"/>
        <v>0</v>
      </c>
      <c r="Z21" s="39">
        <f t="shared" si="5"/>
        <v>0</v>
      </c>
      <c r="AA21" s="39" t="str">
        <f t="shared" si="6"/>
        <v/>
      </c>
      <c r="AB21" s="9">
        <f t="shared" si="7"/>
        <v>0</v>
      </c>
    </row>
    <row r="22" spans="1:27" ht="19.5">
      <c r="A22" s="10"/>
      <c r="B22" s="40"/>
      <c r="C22" s="40"/>
      <c r="D22" s="40"/>
      <c r="E22" s="40"/>
      <c r="F22" s="40"/>
      <c r="G22" s="41"/>
      <c r="H22" s="41"/>
      <c r="I22" s="40"/>
      <c r="J22" s="40"/>
      <c r="K22" s="40"/>
      <c r="L22" s="40"/>
      <c r="M22" s="40"/>
      <c r="N22" s="39"/>
      <c r="O22" s="39"/>
      <c r="P22" s="39"/>
      <c r="Q22" s="39"/>
      <c r="R22" s="39"/>
      <c r="S22" s="39"/>
      <c r="U22" s="39"/>
      <c r="V22" s="39"/>
      <c r="W22" s="39"/>
      <c r="X22" s="39"/>
      <c r="Y22" s="39"/>
      <c r="Z22" s="39"/>
      <c r="AA22" s="39"/>
    </row>
    <row r="23" spans="1:27" ht="19.5">
      <c r="A23" s="10"/>
      <c r="B23" s="40"/>
      <c r="C23" s="40"/>
      <c r="D23" s="40"/>
      <c r="E23" s="40"/>
      <c r="F23" s="40"/>
      <c r="G23" s="41"/>
      <c r="H23" s="41"/>
      <c r="I23" s="40"/>
      <c r="J23" s="40"/>
      <c r="K23" s="40"/>
      <c r="L23" s="40"/>
      <c r="M23" s="40"/>
      <c r="N23" s="39"/>
      <c r="O23" s="39"/>
      <c r="P23" s="39"/>
      <c r="Q23" s="39"/>
      <c r="R23" s="39"/>
      <c r="S23" s="39"/>
      <c r="U23" s="39"/>
      <c r="V23" s="39"/>
      <c r="W23" s="39"/>
      <c r="X23" s="39"/>
      <c r="Y23" s="39"/>
      <c r="Z23" s="39"/>
      <c r="AA23" s="39"/>
    </row>
    <row r="24" spans="1:27" ht="19.5">
      <c r="A24" s="10"/>
      <c r="B24" s="40"/>
      <c r="C24" s="40"/>
      <c r="D24" s="40"/>
      <c r="E24" s="40"/>
      <c r="F24" s="40"/>
      <c r="G24" s="41"/>
      <c r="H24" s="41"/>
      <c r="I24" s="40"/>
      <c r="J24" s="40"/>
      <c r="K24" s="40"/>
      <c r="L24" s="40"/>
      <c r="M24" s="40"/>
      <c r="N24" s="39"/>
      <c r="O24" s="39"/>
      <c r="P24" s="39"/>
      <c r="Q24" s="39"/>
      <c r="R24" s="39"/>
      <c r="S24" s="39"/>
      <c r="U24" s="39"/>
      <c r="V24" s="39"/>
      <c r="W24" s="39"/>
      <c r="X24" s="39"/>
      <c r="Y24" s="39"/>
      <c r="Z24" s="39"/>
      <c r="AA24" s="39"/>
    </row>
    <row r="25" spans="1:27" ht="19.5">
      <c r="A25" s="10"/>
      <c r="B25" s="40"/>
      <c r="C25" s="40"/>
      <c r="D25" s="40"/>
      <c r="E25" s="40"/>
      <c r="F25" s="40"/>
      <c r="G25" s="41"/>
      <c r="H25" s="41"/>
      <c r="I25" s="40"/>
      <c r="J25" s="40"/>
      <c r="K25" s="40"/>
      <c r="L25" s="40"/>
      <c r="M25" s="40"/>
      <c r="N25" s="39"/>
      <c r="O25" s="39"/>
      <c r="P25" s="39"/>
      <c r="Q25" s="39"/>
      <c r="R25" s="39"/>
      <c r="S25" s="39"/>
      <c r="U25" s="39"/>
      <c r="V25" s="39"/>
      <c r="W25" s="39"/>
      <c r="X25" s="39"/>
      <c r="Y25" s="39"/>
      <c r="Z25" s="39"/>
      <c r="AA25" s="39"/>
    </row>
    <row r="26" spans="1:27" ht="19.5">
      <c r="A26" s="10"/>
      <c r="B26" s="40"/>
      <c r="C26" s="40"/>
      <c r="D26" s="40"/>
      <c r="E26" s="40"/>
      <c r="F26" s="40"/>
      <c r="G26" s="41"/>
      <c r="H26" s="41"/>
      <c r="I26" s="40"/>
      <c r="J26" s="40"/>
      <c r="K26" s="40"/>
      <c r="L26" s="40"/>
      <c r="M26" s="40"/>
      <c r="N26" s="39"/>
      <c r="O26" s="39"/>
      <c r="P26" s="39"/>
      <c r="Q26" s="39"/>
      <c r="R26" s="39"/>
      <c r="S26" s="39"/>
      <c r="U26" s="39"/>
      <c r="V26" s="39"/>
      <c r="W26" s="39"/>
      <c r="X26" s="39"/>
      <c r="Y26" s="39"/>
      <c r="Z26" s="39"/>
      <c r="AA26" s="39"/>
    </row>
    <row r="27" spans="3:15" ht="25.5" customHeight="1">
      <c r="C27" s="11" t="str">
        <f>IF($B$3="","",$B$3)</f>
        <v>Thorsten Glasner</v>
      </c>
      <c r="D27" s="11"/>
      <c r="E27" s="11" t="str">
        <f>IF($B$4="","",$B$4)</f>
        <v>Jannick Zielinski</v>
      </c>
      <c r="F27" s="11"/>
      <c r="G27" s="11" t="str">
        <f>IF($B$5="","",$B$5)</f>
        <v>Moritz Schlaucher</v>
      </c>
      <c r="H27" s="11"/>
      <c r="I27" s="11" t="str">
        <f>IF($B$6="","",$B$6)</f>
        <v>Helge Siepe</v>
      </c>
      <c r="J27" s="11"/>
      <c r="K27" s="11" t="str">
        <f>IF($B$7="","",$B$7)</f>
        <v>Gunnar Kiepert</v>
      </c>
      <c r="L27" s="11"/>
      <c r="M27" s="11"/>
      <c r="N27" s="38"/>
      <c r="O27" s="38"/>
    </row>
    <row r="28" ht="6" customHeight="1">
      <c r="L28" s="30"/>
    </row>
    <row r="29" spans="3:13" ht="20.45" customHeight="1" thickBot="1">
      <c r="C29" s="37">
        <v>1</v>
      </c>
      <c r="D29" s="37"/>
      <c r="E29" s="37">
        <v>2</v>
      </c>
      <c r="F29" s="37"/>
      <c r="G29" s="37">
        <v>3</v>
      </c>
      <c r="H29" s="37"/>
      <c r="I29" s="37">
        <v>4</v>
      </c>
      <c r="J29" s="37"/>
      <c r="K29" s="37">
        <v>5</v>
      </c>
      <c r="L29" s="37"/>
      <c r="M29" s="36"/>
    </row>
    <row r="30" spans="1:17" ht="25.5" customHeight="1">
      <c r="A30" s="24" t="str">
        <f>IF($B$3="","",$B$3)</f>
        <v>Thorsten Glasner</v>
      </c>
      <c r="B30" s="35">
        <v>1</v>
      </c>
      <c r="C30" s="34"/>
      <c r="D30" s="33"/>
      <c r="E30" s="26">
        <f>IF(X15="","",X15)</f>
        <v>2</v>
      </c>
      <c r="F30" s="25">
        <f>IF(AB15="","",AB15)</f>
        <v>0</v>
      </c>
      <c r="G30" s="26">
        <f>IF(X14="","",X14)</f>
        <v>0</v>
      </c>
      <c r="H30" s="25">
        <f>IF(AB14="","",AB14)</f>
        <v>2</v>
      </c>
      <c r="I30" s="26">
        <f>IF(X17="","",X17)</f>
        <v>2</v>
      </c>
      <c r="J30" s="25">
        <f>IF(AB17="","",AB17)</f>
        <v>0</v>
      </c>
      <c r="K30" s="26">
        <f>IF(X12="","",X12)</f>
        <v>2</v>
      </c>
      <c r="L30" s="25">
        <f>IF(AB12="","",AB12)</f>
        <v>0</v>
      </c>
      <c r="Q30" s="32"/>
    </row>
    <row r="31" spans="1:12" s="30" customFormat="1" ht="19.5" customHeight="1" thickBot="1">
      <c r="A31" s="11"/>
      <c r="B31" s="31"/>
      <c r="C31" s="13"/>
      <c r="D31" s="12"/>
      <c r="E31" s="16">
        <f>IF(N15="","",SUM(N15+P15+R15))</f>
        <v>12</v>
      </c>
      <c r="F31" s="17">
        <f>IF(O15="","",SUM(O15+Q15+S15))</f>
        <v>1</v>
      </c>
      <c r="G31" s="16">
        <f>IF(N14="","",SUM(N14+P14+R14))</f>
        <v>5</v>
      </c>
      <c r="H31" s="14">
        <f>IF(O14="","",SUM(O14+Q14+S14))</f>
        <v>12</v>
      </c>
      <c r="I31" s="15">
        <f>IF(N17="","",SUM(N17+P17+R17))</f>
        <v>12</v>
      </c>
      <c r="J31" s="17">
        <f>IF(O17="","",SUM(O17+Q17+S17))</f>
        <v>1</v>
      </c>
      <c r="K31" s="16">
        <f>IF(N12="","",SUM(N12+P12+R12))</f>
        <v>12</v>
      </c>
      <c r="L31" s="17">
        <f>IF(O12="","",SUM(O12+Q12+S12))</f>
        <v>6</v>
      </c>
    </row>
    <row r="32" spans="1:12" ht="25.5" customHeight="1">
      <c r="A32" s="24" t="str">
        <f>IF($B$4="","",$B$4)</f>
        <v>Jannick Zielinski</v>
      </c>
      <c r="B32" s="10">
        <v>2</v>
      </c>
      <c r="C32" s="21">
        <f>F30</f>
        <v>0</v>
      </c>
      <c r="D32" s="20">
        <f>E30</f>
        <v>2</v>
      </c>
      <c r="E32" s="27"/>
      <c r="F32" s="18"/>
      <c r="G32" s="26">
        <f>IF(X21="","",X21)</f>
        <v>2</v>
      </c>
      <c r="H32" s="25">
        <f>IF(AB21="","",AB21)</f>
        <v>0</v>
      </c>
      <c r="I32" s="26">
        <f>IF(X13="","",X13)</f>
        <v>0</v>
      </c>
      <c r="J32" s="25">
        <f>IF(AB13="","",AB13)</f>
        <v>2</v>
      </c>
      <c r="K32" s="26">
        <f>IF(X16="","",X16)</f>
        <v>0</v>
      </c>
      <c r="L32" s="25">
        <f>IF(AB16="","",AB16)</f>
        <v>2</v>
      </c>
    </row>
    <row r="33" spans="2:12" ht="19.5" customHeight="1" thickBot="1">
      <c r="B33" s="10"/>
      <c r="C33" s="15">
        <f>F31</f>
        <v>1</v>
      </c>
      <c r="D33" s="14">
        <f>E31</f>
        <v>12</v>
      </c>
      <c r="E33" s="13"/>
      <c r="F33" s="12"/>
      <c r="G33" s="16">
        <f>IF(N21="","",SUM(N21+P21+R21))</f>
        <v>12</v>
      </c>
      <c r="H33" s="14">
        <f>IF(O21="","",SUM(O21+Q21+S21))</f>
        <v>2</v>
      </c>
      <c r="I33" s="15">
        <f>IF(N13="","",SUM(N13+P13+R13))</f>
        <v>0</v>
      </c>
      <c r="J33" s="17">
        <f>IF(O13="","",SUM(O13+Q13+S13))</f>
        <v>12</v>
      </c>
      <c r="K33" s="16">
        <f>IF(N16="","",SUM(N16+P16+R16))</f>
        <v>1</v>
      </c>
      <c r="L33" s="17">
        <f>IF(O16="","",SUM(O16+Q16+S16))</f>
        <v>12</v>
      </c>
    </row>
    <row r="34" spans="1:12" ht="25.5" customHeight="1">
      <c r="A34" s="24" t="str">
        <f>IF($B$5="","",$B$5)</f>
        <v>Moritz Schlaucher</v>
      </c>
      <c r="B34" s="10">
        <v>3</v>
      </c>
      <c r="C34" s="21">
        <f>H30</f>
        <v>2</v>
      </c>
      <c r="D34" s="20">
        <f>G30</f>
        <v>0</v>
      </c>
      <c r="E34" s="21">
        <f>H32</f>
        <v>0</v>
      </c>
      <c r="F34" s="23">
        <f>G32</f>
        <v>2</v>
      </c>
      <c r="G34" s="29"/>
      <c r="H34" s="18"/>
      <c r="I34" s="26">
        <f>IF(X19="","",X19)</f>
        <v>0</v>
      </c>
      <c r="J34" s="25">
        <f>IF(AB19="","",AB19)</f>
        <v>2</v>
      </c>
      <c r="K34" s="26">
        <f>IF(X20="","",X20)</f>
        <v>0</v>
      </c>
      <c r="L34" s="25">
        <f>IF(AB20="","",AB20)</f>
        <v>2</v>
      </c>
    </row>
    <row r="35" spans="2:12" ht="19.5" customHeight="1" thickBot="1">
      <c r="B35" s="10"/>
      <c r="C35" s="15">
        <f>H31</f>
        <v>12</v>
      </c>
      <c r="D35" s="14">
        <f>G31</f>
        <v>5</v>
      </c>
      <c r="E35" s="15">
        <f>H33</f>
        <v>2</v>
      </c>
      <c r="F35" s="17">
        <f>G33</f>
        <v>12</v>
      </c>
      <c r="G35" s="28"/>
      <c r="H35" s="12"/>
      <c r="I35" s="16">
        <f>IF(N19="","",SUM(N19+P19+R19))</f>
        <v>3</v>
      </c>
      <c r="J35" s="17">
        <f>IF(O19="","",SUM(O19+Q19+S19))</f>
        <v>12</v>
      </c>
      <c r="K35" s="16">
        <f>IF(N20="","",SUM(N20+P20+R20))</f>
        <v>4</v>
      </c>
      <c r="L35" s="17">
        <f>IF(O20="","",SUM(O20+Q20+S20))</f>
        <v>12</v>
      </c>
    </row>
    <row r="36" spans="1:12" ht="25.5" customHeight="1">
      <c r="A36" s="24" t="str">
        <f>IF($B$6="","",$B$6)</f>
        <v>Helge Siepe</v>
      </c>
      <c r="B36" s="10">
        <v>4</v>
      </c>
      <c r="C36" s="21">
        <f>J30</f>
        <v>0</v>
      </c>
      <c r="D36" s="20">
        <f>I30</f>
        <v>2</v>
      </c>
      <c r="E36" s="21">
        <f>J32</f>
        <v>2</v>
      </c>
      <c r="F36" s="23">
        <f>I32</f>
        <v>0</v>
      </c>
      <c r="G36" s="22">
        <f>J34</f>
        <v>2</v>
      </c>
      <c r="H36" s="20">
        <f>I34</f>
        <v>0</v>
      </c>
      <c r="I36" s="27"/>
      <c r="J36" s="18"/>
      <c r="K36" s="26">
        <f>IF(X18="","",X18)</f>
        <v>0</v>
      </c>
      <c r="L36" s="25">
        <f>IF(AB18="","",AB18)</f>
        <v>2</v>
      </c>
    </row>
    <row r="37" spans="2:12" ht="19.5" customHeight="1" thickBot="1">
      <c r="B37" s="10"/>
      <c r="C37" s="15">
        <f>J31</f>
        <v>1</v>
      </c>
      <c r="D37" s="14">
        <f>I31</f>
        <v>12</v>
      </c>
      <c r="E37" s="15">
        <f>J33</f>
        <v>12</v>
      </c>
      <c r="F37" s="17">
        <f>I33</f>
        <v>0</v>
      </c>
      <c r="G37" s="16">
        <f>J35</f>
        <v>12</v>
      </c>
      <c r="H37" s="14">
        <f>I35</f>
        <v>3</v>
      </c>
      <c r="I37" s="13"/>
      <c r="J37" s="12"/>
      <c r="K37" s="16">
        <f>IF(N18="","",SUM(N18+P18+R18))</f>
        <v>6</v>
      </c>
      <c r="L37" s="17">
        <f>IF(O18="","",SUM(O18+Q18+S18))</f>
        <v>13</v>
      </c>
    </row>
    <row r="38" spans="1:12" ht="25.5" customHeight="1">
      <c r="A38" s="62" t="str">
        <f>IF($B$7="","",$B$7)</f>
        <v>Gunnar Kiepert</v>
      </c>
      <c r="B38" s="10">
        <v>5</v>
      </c>
      <c r="C38" s="21">
        <f>L30</f>
        <v>0</v>
      </c>
      <c r="D38" s="20">
        <f>K30</f>
        <v>2</v>
      </c>
      <c r="E38" s="21">
        <f>L32</f>
        <v>2</v>
      </c>
      <c r="F38" s="23">
        <f>K32</f>
        <v>0</v>
      </c>
      <c r="G38" s="22">
        <f>L34</f>
        <v>2</v>
      </c>
      <c r="H38" s="20">
        <f>K34</f>
        <v>0</v>
      </c>
      <c r="I38" s="21">
        <f>L36</f>
        <v>2</v>
      </c>
      <c r="J38" s="20">
        <f>K36</f>
        <v>0</v>
      </c>
      <c r="K38" s="19"/>
      <c r="L38" s="18"/>
    </row>
    <row r="39" spans="2:12" ht="19.5" customHeight="1" thickBot="1">
      <c r="B39" s="10"/>
      <c r="C39" s="15">
        <f>L31</f>
        <v>6</v>
      </c>
      <c r="D39" s="14">
        <f>K31</f>
        <v>12</v>
      </c>
      <c r="E39" s="15">
        <f>L33</f>
        <v>12</v>
      </c>
      <c r="F39" s="17">
        <f>K33</f>
        <v>1</v>
      </c>
      <c r="G39" s="16">
        <f>L35</f>
        <v>12</v>
      </c>
      <c r="H39" s="14">
        <f>K35</f>
        <v>4</v>
      </c>
      <c r="I39" s="15">
        <f>L37</f>
        <v>13</v>
      </c>
      <c r="J39" s="14">
        <f>K37</f>
        <v>6</v>
      </c>
      <c r="K39" s="13"/>
      <c r="L39" s="12"/>
    </row>
    <row r="40" spans="1:2" ht="25.5" customHeight="1">
      <c r="A40" s="11" t="str">
        <f>IF($B$8="","",$B$8)</f>
        <v/>
      </c>
      <c r="B40" s="10"/>
    </row>
    <row r="41" ht="19.5" customHeight="1">
      <c r="B41" s="10"/>
    </row>
  </sheetData>
  <printOptions horizontalCentered="1"/>
  <pageMargins left="0.1968503937007874" right="0" top="0.1968503937007874" bottom="0" header="0.511811023" footer="0.51181102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 topLeftCell="A1">
      <selection activeCell="F17" sqref="F17"/>
    </sheetView>
  </sheetViews>
  <sheetFormatPr defaultColWidth="11.421875" defaultRowHeight="12.75"/>
  <cols>
    <col min="1" max="1" width="2.140625" style="63" bestFit="1" customWidth="1"/>
    <col min="2" max="2" width="18.421875" style="63" bestFit="1" customWidth="1"/>
    <col min="3" max="4" width="2.140625" style="63" bestFit="1" customWidth="1"/>
    <col min="5" max="5" width="3.57421875" style="63" customWidth="1"/>
    <col min="6" max="6" width="18.421875" style="63" bestFit="1" customWidth="1"/>
    <col min="7" max="8" width="2.140625" style="63" bestFit="1" customWidth="1"/>
    <col min="9" max="9" width="3.57421875" style="63" customWidth="1"/>
    <col min="10" max="10" width="14.421875" style="63" bestFit="1" customWidth="1"/>
    <col min="11" max="12" width="2.140625" style="63" bestFit="1" customWidth="1"/>
    <col min="13" max="13" width="3.57421875" style="63" customWidth="1"/>
    <col min="14" max="14" width="14.421875" style="63" bestFit="1" customWidth="1"/>
    <col min="15" max="16384" width="11.421875" style="63" customWidth="1"/>
  </cols>
  <sheetData>
    <row r="1" spans="2:14" s="68" customFormat="1" ht="15">
      <c r="B1" s="78" t="s">
        <v>0</v>
      </c>
      <c r="F1" s="69" t="s">
        <v>1</v>
      </c>
      <c r="J1" s="69" t="s">
        <v>2</v>
      </c>
      <c r="N1" s="69"/>
    </row>
    <row r="2" spans="1:14" ht="15" thickBot="1">
      <c r="A2" s="70">
        <v>1</v>
      </c>
      <c r="B2" s="71" t="s">
        <v>33</v>
      </c>
      <c r="C2" s="70">
        <v>6</v>
      </c>
      <c r="D2" s="70">
        <v>6</v>
      </c>
      <c r="E2" s="70"/>
      <c r="F2" s="71"/>
      <c r="G2" s="90">
        <v>6</v>
      </c>
      <c r="H2" s="90">
        <v>7</v>
      </c>
      <c r="I2" s="90"/>
      <c r="J2" s="93" t="s">
        <v>33</v>
      </c>
      <c r="K2" s="90">
        <v>0</v>
      </c>
      <c r="L2" s="90">
        <v>0</v>
      </c>
      <c r="M2" s="90"/>
      <c r="N2" s="94"/>
    </row>
    <row r="3" spans="1:14" ht="15" thickBot="1">
      <c r="A3" s="72">
        <v>2</v>
      </c>
      <c r="B3" s="73" t="s">
        <v>54</v>
      </c>
      <c r="C3" s="72">
        <v>2</v>
      </c>
      <c r="D3" s="72">
        <v>0</v>
      </c>
      <c r="E3" s="72"/>
      <c r="F3" s="72" t="s">
        <v>33</v>
      </c>
      <c r="G3" s="90"/>
      <c r="H3" s="90"/>
      <c r="I3" s="90"/>
      <c r="J3" s="93"/>
      <c r="K3" s="93"/>
      <c r="L3" s="93"/>
      <c r="M3" s="93"/>
      <c r="N3" s="94"/>
    </row>
    <row r="4" spans="1:14" ht="15" thickBot="1">
      <c r="A4" s="70">
        <v>3</v>
      </c>
      <c r="B4" s="71" t="s">
        <v>32</v>
      </c>
      <c r="C4" s="70">
        <v>3</v>
      </c>
      <c r="D4" s="70">
        <v>0</v>
      </c>
      <c r="E4" s="70"/>
      <c r="F4" s="90" t="s">
        <v>27</v>
      </c>
      <c r="G4" s="90">
        <v>3</v>
      </c>
      <c r="H4" s="90">
        <v>5</v>
      </c>
      <c r="I4" s="90"/>
      <c r="J4" s="93"/>
      <c r="K4" s="93"/>
      <c r="L4" s="93"/>
      <c r="M4" s="93"/>
      <c r="N4" s="94"/>
    </row>
    <row r="5" spans="1:14" ht="15" thickBot="1">
      <c r="A5" s="72">
        <v>4</v>
      </c>
      <c r="B5" s="73" t="s">
        <v>27</v>
      </c>
      <c r="C5" s="72">
        <v>6</v>
      </c>
      <c r="D5" s="72">
        <v>6</v>
      </c>
      <c r="E5" s="72"/>
      <c r="F5" s="90"/>
      <c r="G5" s="90"/>
      <c r="H5" s="90"/>
      <c r="I5" s="90"/>
      <c r="J5" s="90"/>
      <c r="K5" s="90"/>
      <c r="L5" s="90"/>
      <c r="M5" s="90"/>
      <c r="N5" s="94"/>
    </row>
    <row r="6" spans="1:14" ht="15" thickBot="1">
      <c r="A6" s="74">
        <v>5</v>
      </c>
      <c r="B6" s="75" t="s">
        <v>31</v>
      </c>
      <c r="C6" s="74">
        <v>4</v>
      </c>
      <c r="D6" s="74">
        <v>2</v>
      </c>
      <c r="E6" s="74"/>
      <c r="F6" s="95" t="s">
        <v>30</v>
      </c>
      <c r="G6" s="95">
        <v>2</v>
      </c>
      <c r="H6" s="95">
        <v>1</v>
      </c>
      <c r="I6" s="95"/>
      <c r="J6" s="83" t="s">
        <v>28</v>
      </c>
      <c r="K6" s="94">
        <v>6</v>
      </c>
      <c r="L6" s="94">
        <v>6</v>
      </c>
      <c r="M6" s="94"/>
      <c r="N6" s="94"/>
    </row>
    <row r="7" spans="1:14" ht="15" thickBot="1">
      <c r="A7" s="72">
        <v>6</v>
      </c>
      <c r="B7" s="73" t="s">
        <v>30</v>
      </c>
      <c r="C7" s="72">
        <v>6</v>
      </c>
      <c r="D7" s="72">
        <v>6</v>
      </c>
      <c r="E7" s="72"/>
      <c r="F7" s="95"/>
      <c r="G7" s="95"/>
      <c r="H7" s="95"/>
      <c r="I7" s="95"/>
      <c r="J7" s="83"/>
      <c r="K7" s="94"/>
      <c r="L7" s="94"/>
      <c r="M7" s="94"/>
      <c r="N7" s="94"/>
    </row>
    <row r="8" spans="1:14" ht="12.75">
      <c r="A8" s="70">
        <v>7</v>
      </c>
      <c r="B8" s="71" t="s">
        <v>29</v>
      </c>
      <c r="C8" s="70">
        <v>1</v>
      </c>
      <c r="D8" s="70">
        <v>0</v>
      </c>
      <c r="E8" s="70"/>
      <c r="F8" s="94" t="s">
        <v>28</v>
      </c>
      <c r="G8" s="94">
        <v>6</v>
      </c>
      <c r="H8" s="94">
        <v>6</v>
      </c>
      <c r="I8" s="94"/>
      <c r="J8" s="83"/>
      <c r="K8" s="94"/>
      <c r="L8" s="94"/>
      <c r="M8" s="94"/>
      <c r="N8" s="94"/>
    </row>
    <row r="9" spans="1:14" ht="12.75">
      <c r="A9" s="70">
        <v>8</v>
      </c>
      <c r="B9" s="71" t="s">
        <v>28</v>
      </c>
      <c r="C9" s="70">
        <v>6</v>
      </c>
      <c r="D9" s="70">
        <v>6</v>
      </c>
      <c r="E9" s="70"/>
      <c r="F9" s="94"/>
      <c r="G9" s="94"/>
      <c r="H9" s="94"/>
      <c r="I9" s="94"/>
      <c r="J9" s="83"/>
      <c r="K9" s="94"/>
      <c r="L9" s="94"/>
      <c r="M9" s="94"/>
      <c r="N9" s="94"/>
    </row>
    <row r="12" spans="2:10" ht="12.75">
      <c r="B12" s="76"/>
      <c r="C12" s="67"/>
      <c r="D12" s="67"/>
      <c r="E12" s="67"/>
      <c r="F12" s="76"/>
      <c r="G12" s="67"/>
      <c r="H12" s="67"/>
      <c r="I12" s="67"/>
      <c r="J12" s="76"/>
    </row>
    <row r="13" spans="2:10" ht="12.75">
      <c r="B13" s="76"/>
      <c r="F13" s="76"/>
      <c r="J13" s="76"/>
    </row>
    <row r="14" spans="2:10" ht="12.75">
      <c r="B14" s="76"/>
      <c r="F14" s="76"/>
      <c r="J14" s="76"/>
    </row>
  </sheetData>
  <mergeCells count="24">
    <mergeCell ref="J6:J9"/>
    <mergeCell ref="K6:K9"/>
    <mergeCell ref="L6:L9"/>
    <mergeCell ref="M6:M9"/>
    <mergeCell ref="F8:F9"/>
    <mergeCell ref="G8:G9"/>
    <mergeCell ref="H8:H9"/>
    <mergeCell ref="I8:I9"/>
    <mergeCell ref="M2:M5"/>
    <mergeCell ref="N2:N9"/>
    <mergeCell ref="F4:F5"/>
    <mergeCell ref="G4:G5"/>
    <mergeCell ref="H4:H5"/>
    <mergeCell ref="I4:I5"/>
    <mergeCell ref="F6:F7"/>
    <mergeCell ref="G6:G7"/>
    <mergeCell ref="H6:H7"/>
    <mergeCell ref="I6:I7"/>
    <mergeCell ref="G2:G3"/>
    <mergeCell ref="H2:H3"/>
    <mergeCell ref="I2:I3"/>
    <mergeCell ref="J2:J5"/>
    <mergeCell ref="K2:K5"/>
    <mergeCell ref="L2:L5"/>
  </mergeCells>
  <printOptions gridLines="1"/>
  <pageMargins left="0.1968503937007874" right="0" top="0.8267716535433072" bottom="0.7874015748031497" header="0.3937007874015748" footer="0.5118110236220472"/>
  <pageSetup horizontalDpi="300" verticalDpi="300" orientation="landscape" paperSize="9" r:id="rId1"/>
  <headerFooter alignWithMargins="0">
    <oddHeader>&amp;L&amp;"Arial,Fett"&amp;20Clubmeisterschaften 2011&amp;C&amp;"Arial,Fett"&amp;20Einzel Herren 40&amp;R&amp;"Arial,Fett"&amp;20A-Runde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 topLeftCell="A1">
      <selection activeCell="A1" sqref="A1:IV1"/>
    </sheetView>
  </sheetViews>
  <sheetFormatPr defaultColWidth="11.421875" defaultRowHeight="12.75"/>
  <cols>
    <col min="1" max="1" width="6.140625" style="63" customWidth="1"/>
    <col min="2" max="2" width="15.140625" style="63" bestFit="1" customWidth="1"/>
    <col min="3" max="5" width="3.57421875" style="63" customWidth="1"/>
    <col min="6" max="6" width="20.57421875" style="63" bestFit="1" customWidth="1"/>
    <col min="7" max="9" width="3.57421875" style="63" customWidth="1"/>
    <col min="10" max="10" width="20.57421875" style="63" bestFit="1" customWidth="1"/>
    <col min="11" max="13" width="3.57421875" style="63" customWidth="1"/>
    <col min="14" max="14" width="31.00390625" style="63" customWidth="1"/>
    <col min="15" max="16384" width="11.421875" style="63" customWidth="1"/>
  </cols>
  <sheetData>
    <row r="1" spans="6:14" s="68" customFormat="1" ht="15">
      <c r="F1" s="69" t="s">
        <v>1</v>
      </c>
      <c r="J1" s="69" t="s">
        <v>2</v>
      </c>
      <c r="N1" s="69"/>
    </row>
    <row r="2" spans="1:14" ht="15" thickBot="1">
      <c r="A2" s="70">
        <v>1</v>
      </c>
      <c r="B2" s="71" t="s">
        <v>4</v>
      </c>
      <c r="C2" s="70"/>
      <c r="D2" s="70"/>
      <c r="E2" s="70"/>
      <c r="F2" s="71"/>
      <c r="G2" s="90">
        <v>6</v>
      </c>
      <c r="H2" s="90">
        <v>4</v>
      </c>
      <c r="I2" s="90">
        <v>6</v>
      </c>
      <c r="J2" s="93" t="s">
        <v>57</v>
      </c>
      <c r="K2" s="90">
        <v>0</v>
      </c>
      <c r="L2" s="90">
        <v>0</v>
      </c>
      <c r="M2" s="90"/>
      <c r="N2" s="94"/>
    </row>
    <row r="3" spans="1:14" ht="15" thickBot="1">
      <c r="A3" s="72">
        <v>2</v>
      </c>
      <c r="B3" s="73" t="s">
        <v>54</v>
      </c>
      <c r="C3" s="72"/>
      <c r="D3" s="72"/>
      <c r="E3" s="72"/>
      <c r="F3" s="72" t="s">
        <v>57</v>
      </c>
      <c r="G3" s="90"/>
      <c r="H3" s="90"/>
      <c r="I3" s="90"/>
      <c r="J3" s="93"/>
      <c r="K3" s="93"/>
      <c r="L3" s="93"/>
      <c r="M3" s="93"/>
      <c r="N3" s="94"/>
    </row>
    <row r="4" spans="1:14" ht="15" thickBot="1">
      <c r="A4" s="70">
        <v>3</v>
      </c>
      <c r="B4" s="71" t="s">
        <v>4</v>
      </c>
      <c r="C4" s="70"/>
      <c r="D4" s="70"/>
      <c r="E4" s="70"/>
      <c r="F4" s="90" t="s">
        <v>58</v>
      </c>
      <c r="G4" s="90">
        <v>2</v>
      </c>
      <c r="H4" s="90">
        <v>6</v>
      </c>
      <c r="I4" s="90">
        <v>4</v>
      </c>
      <c r="J4" s="93"/>
      <c r="K4" s="93"/>
      <c r="L4" s="93"/>
      <c r="M4" s="93"/>
      <c r="N4" s="94"/>
    </row>
    <row r="5" spans="1:14" ht="15" thickBot="1">
      <c r="A5" s="72">
        <v>4</v>
      </c>
      <c r="B5" s="73" t="s">
        <v>56</v>
      </c>
      <c r="C5" s="72"/>
      <c r="D5" s="72"/>
      <c r="E5" s="72"/>
      <c r="F5" s="90"/>
      <c r="G5" s="90"/>
      <c r="H5" s="90"/>
      <c r="I5" s="90"/>
      <c r="J5" s="90"/>
      <c r="K5" s="90"/>
      <c r="L5" s="90"/>
      <c r="M5" s="90"/>
      <c r="N5" s="94"/>
    </row>
    <row r="6" spans="1:14" ht="15" thickBot="1">
      <c r="A6" s="74">
        <v>5</v>
      </c>
      <c r="B6" s="75" t="s">
        <v>31</v>
      </c>
      <c r="C6" s="74"/>
      <c r="D6" s="74"/>
      <c r="E6" s="74"/>
      <c r="F6" s="95" t="s">
        <v>31</v>
      </c>
      <c r="G6" s="95">
        <v>2</v>
      </c>
      <c r="H6" s="95">
        <v>2</v>
      </c>
      <c r="I6" s="95"/>
      <c r="J6" s="83" t="s">
        <v>29</v>
      </c>
      <c r="K6" s="94">
        <v>6</v>
      </c>
      <c r="L6" s="94">
        <v>6</v>
      </c>
      <c r="M6" s="94"/>
      <c r="N6" s="94"/>
    </row>
    <row r="7" spans="1:14" ht="15" thickBot="1">
      <c r="A7" s="72">
        <v>6</v>
      </c>
      <c r="B7" s="73" t="s">
        <v>4</v>
      </c>
      <c r="C7" s="72"/>
      <c r="D7" s="72"/>
      <c r="E7" s="72"/>
      <c r="F7" s="95"/>
      <c r="G7" s="95"/>
      <c r="H7" s="95"/>
      <c r="I7" s="95"/>
      <c r="J7" s="83"/>
      <c r="K7" s="94"/>
      <c r="L7" s="94"/>
      <c r="M7" s="94"/>
      <c r="N7" s="94"/>
    </row>
    <row r="8" spans="1:14" ht="12.75">
      <c r="A8" s="70">
        <v>7</v>
      </c>
      <c r="B8" s="71" t="s">
        <v>29</v>
      </c>
      <c r="C8" s="70"/>
      <c r="D8" s="70"/>
      <c r="E8" s="70"/>
      <c r="F8" s="94" t="s">
        <v>29</v>
      </c>
      <c r="G8" s="94">
        <v>6</v>
      </c>
      <c r="H8" s="94">
        <v>6</v>
      </c>
      <c r="I8" s="94"/>
      <c r="J8" s="83"/>
      <c r="K8" s="94"/>
      <c r="L8" s="94"/>
      <c r="M8" s="94"/>
      <c r="N8" s="94"/>
    </row>
    <row r="9" spans="1:14" ht="12.75">
      <c r="A9" s="70">
        <v>8</v>
      </c>
      <c r="B9" s="71" t="s">
        <v>4</v>
      </c>
      <c r="C9" s="70"/>
      <c r="D9" s="70"/>
      <c r="E9" s="70"/>
      <c r="F9" s="94"/>
      <c r="G9" s="94"/>
      <c r="H9" s="94"/>
      <c r="I9" s="94"/>
      <c r="J9" s="83"/>
      <c r="K9" s="94"/>
      <c r="L9" s="94"/>
      <c r="M9" s="94"/>
      <c r="N9" s="94"/>
    </row>
    <row r="12" spans="2:10" ht="12.75">
      <c r="B12" s="76"/>
      <c r="C12" s="67"/>
      <c r="D12" s="67"/>
      <c r="E12" s="67"/>
      <c r="F12" s="76"/>
      <c r="G12" s="67"/>
      <c r="H12" s="67"/>
      <c r="I12" s="67"/>
      <c r="J12" s="76"/>
    </row>
    <row r="13" spans="2:10" ht="51" customHeight="1">
      <c r="B13" s="76"/>
      <c r="F13" s="76"/>
      <c r="J13" s="76"/>
    </row>
    <row r="14" spans="2:10" ht="51" customHeight="1">
      <c r="B14" s="76"/>
      <c r="F14" s="76"/>
      <c r="J14" s="76"/>
    </row>
  </sheetData>
  <mergeCells count="24">
    <mergeCell ref="M2:M5"/>
    <mergeCell ref="N2:N9"/>
    <mergeCell ref="F4:F5"/>
    <mergeCell ref="G4:G5"/>
    <mergeCell ref="H4:H5"/>
    <mergeCell ref="I4:I5"/>
    <mergeCell ref="F6:F7"/>
    <mergeCell ref="G6:G7"/>
    <mergeCell ref="H6:H7"/>
    <mergeCell ref="I6:I7"/>
    <mergeCell ref="G2:G3"/>
    <mergeCell ref="H2:H3"/>
    <mergeCell ref="I2:I3"/>
    <mergeCell ref="J2:J5"/>
    <mergeCell ref="K2:K5"/>
    <mergeCell ref="L2:L5"/>
    <mergeCell ref="J6:J9"/>
    <mergeCell ref="K6:K9"/>
    <mergeCell ref="L6:L9"/>
    <mergeCell ref="M6:M9"/>
    <mergeCell ref="F8:F9"/>
    <mergeCell ref="G8:G9"/>
    <mergeCell ref="H8:H9"/>
    <mergeCell ref="I8:I9"/>
  </mergeCells>
  <printOptions gridLines="1"/>
  <pageMargins left="0.1968503937007874" right="0" top="0.8267716535433072" bottom="0.7874015748031497" header="0.3937007874015748" footer="0.5118110236220472"/>
  <pageSetup horizontalDpi="300" verticalDpi="300" orientation="landscape" paperSize="9" r:id="rId1"/>
  <headerFooter alignWithMargins="0">
    <oddHeader>&amp;L&amp;"Arial,Fett"&amp;20Clubmeisterschaften 2011&amp;C&amp;"Arial,Fett"&amp;20Einzel Herren 40&amp;R&amp;"Arial,Fett"&amp;20A-Runde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zoomScale="90" zoomScaleNormal="90" workbookViewId="0" topLeftCell="A1">
      <selection activeCell="F21" sqref="F21"/>
    </sheetView>
  </sheetViews>
  <sheetFormatPr defaultColWidth="11.421875" defaultRowHeight="12.75"/>
  <cols>
    <col min="1" max="1" width="6.140625" style="63" customWidth="1"/>
    <col min="2" max="2" width="20.140625" style="63" bestFit="1" customWidth="1"/>
    <col min="3" max="5" width="3.57421875" style="63" customWidth="1"/>
    <col min="6" max="6" width="20.140625" style="63" bestFit="1" customWidth="1"/>
    <col min="7" max="9" width="3.57421875" style="63" customWidth="1"/>
    <col min="10" max="10" width="19.140625" style="63" bestFit="1" customWidth="1"/>
    <col min="11" max="13" width="3.57421875" style="63" customWidth="1"/>
    <col min="14" max="14" width="19.140625" style="63" bestFit="1" customWidth="1"/>
    <col min="15" max="17" width="4.421875" style="63" customWidth="1"/>
    <col min="18" max="18" width="20.00390625" style="63" bestFit="1" customWidth="1"/>
    <col min="19" max="16384" width="11.421875" style="63" customWidth="1"/>
  </cols>
  <sheetData>
    <row r="1" spans="2:14" s="68" customFormat="1" ht="25.5" customHeight="1">
      <c r="B1" s="78" t="s">
        <v>61</v>
      </c>
      <c r="F1" s="69" t="s">
        <v>0</v>
      </c>
      <c r="J1" s="69" t="s">
        <v>1</v>
      </c>
      <c r="N1" s="69" t="s">
        <v>2</v>
      </c>
    </row>
    <row r="2" spans="1:17" ht="15.75" thickBot="1">
      <c r="A2" s="64">
        <v>1</v>
      </c>
      <c r="B2" s="70" t="s">
        <v>5</v>
      </c>
      <c r="C2" s="64" t="s">
        <v>3</v>
      </c>
      <c r="D2" s="64"/>
      <c r="E2" s="64"/>
      <c r="F2" s="90" t="s">
        <v>5</v>
      </c>
      <c r="G2" s="92">
        <v>6</v>
      </c>
      <c r="H2" s="92">
        <v>6</v>
      </c>
      <c r="I2" s="92"/>
      <c r="J2" s="90" t="s">
        <v>5</v>
      </c>
      <c r="K2" s="92">
        <v>6</v>
      </c>
      <c r="L2" s="92">
        <v>4</v>
      </c>
      <c r="M2" s="92">
        <v>5</v>
      </c>
      <c r="N2" s="83" t="s">
        <v>11</v>
      </c>
      <c r="O2" s="83">
        <v>2</v>
      </c>
      <c r="P2" s="83">
        <v>6</v>
      </c>
      <c r="Q2" s="83">
        <v>6</v>
      </c>
    </row>
    <row r="3" spans="1:17" ht="15">
      <c r="A3" s="65">
        <v>2</v>
      </c>
      <c r="B3" s="72" t="s">
        <v>4</v>
      </c>
      <c r="C3" s="65"/>
      <c r="D3" s="65"/>
      <c r="E3" s="65"/>
      <c r="F3" s="90"/>
      <c r="G3" s="90"/>
      <c r="H3" s="90"/>
      <c r="I3" s="90"/>
      <c r="J3" s="90"/>
      <c r="K3" s="90"/>
      <c r="L3" s="90"/>
      <c r="M3" s="90"/>
      <c r="N3" s="92"/>
      <c r="O3" s="83"/>
      <c r="P3" s="83"/>
      <c r="Q3" s="83"/>
    </row>
    <row r="4" spans="1:17" ht="15">
      <c r="A4" s="64">
        <v>3</v>
      </c>
      <c r="B4" s="70" t="s">
        <v>7</v>
      </c>
      <c r="C4" s="64">
        <v>7</v>
      </c>
      <c r="D4" s="64">
        <v>3</v>
      </c>
      <c r="E4" s="64">
        <v>2</v>
      </c>
      <c r="F4" s="90" t="s">
        <v>8</v>
      </c>
      <c r="G4" s="92">
        <v>3</v>
      </c>
      <c r="H4" s="92">
        <v>2</v>
      </c>
      <c r="I4" s="92"/>
      <c r="J4" s="90"/>
      <c r="K4" s="90"/>
      <c r="L4" s="90"/>
      <c r="M4" s="90"/>
      <c r="N4" s="92"/>
      <c r="O4" s="83"/>
      <c r="P4" s="83"/>
      <c r="Q4" s="83"/>
    </row>
    <row r="5" spans="1:17" ht="15">
      <c r="A5" s="65">
        <v>4</v>
      </c>
      <c r="B5" s="72" t="s">
        <v>8</v>
      </c>
      <c r="C5" s="65">
        <v>6</v>
      </c>
      <c r="D5" s="65">
        <v>6</v>
      </c>
      <c r="E5" s="65">
        <v>6</v>
      </c>
      <c r="F5" s="90"/>
      <c r="G5" s="90"/>
      <c r="H5" s="90"/>
      <c r="I5" s="90"/>
      <c r="J5" s="90"/>
      <c r="K5" s="90"/>
      <c r="L5" s="90"/>
      <c r="M5" s="90"/>
      <c r="N5" s="83"/>
      <c r="O5" s="83"/>
      <c r="P5" s="83"/>
      <c r="Q5" s="83"/>
    </row>
    <row r="6" spans="1:17" ht="15">
      <c r="A6" s="66">
        <v>5</v>
      </c>
      <c r="B6" s="74" t="s">
        <v>9</v>
      </c>
      <c r="C6" s="66">
        <v>6</v>
      </c>
      <c r="D6" s="66">
        <v>7</v>
      </c>
      <c r="E6" s="66"/>
      <c r="F6" s="95" t="s">
        <v>9</v>
      </c>
      <c r="G6" s="96">
        <v>2</v>
      </c>
      <c r="H6" s="96">
        <v>3</v>
      </c>
      <c r="I6" s="96"/>
      <c r="J6" s="90" t="s">
        <v>11</v>
      </c>
      <c r="K6" s="92">
        <v>1</v>
      </c>
      <c r="L6" s="92">
        <v>6</v>
      </c>
      <c r="M6" s="92">
        <v>7</v>
      </c>
      <c r="N6" s="83"/>
      <c r="O6" s="83"/>
      <c r="P6" s="83"/>
      <c r="Q6" s="83"/>
    </row>
    <row r="7" spans="1:17" ht="15">
      <c r="A7" s="65">
        <v>6</v>
      </c>
      <c r="B7" s="72" t="s">
        <v>10</v>
      </c>
      <c r="C7" s="65">
        <v>0</v>
      </c>
      <c r="D7" s="65">
        <v>6</v>
      </c>
      <c r="E7" s="65"/>
      <c r="F7" s="95"/>
      <c r="G7" s="95"/>
      <c r="H7" s="95"/>
      <c r="I7" s="95"/>
      <c r="J7" s="90"/>
      <c r="K7" s="90"/>
      <c r="L7" s="90"/>
      <c r="M7" s="90"/>
      <c r="N7" s="92"/>
      <c r="O7" s="83"/>
      <c r="P7" s="83"/>
      <c r="Q7" s="83"/>
    </row>
    <row r="8" spans="1:17" ht="15">
      <c r="A8" s="64">
        <v>7</v>
      </c>
      <c r="B8" s="70" t="s">
        <v>11</v>
      </c>
      <c r="C8" s="64"/>
      <c r="D8" s="64"/>
      <c r="E8" s="64"/>
      <c r="F8" s="90" t="s">
        <v>11</v>
      </c>
      <c r="G8" s="92">
        <v>6</v>
      </c>
      <c r="H8" s="92">
        <v>6</v>
      </c>
      <c r="I8" s="92"/>
      <c r="J8" s="90"/>
      <c r="K8" s="90"/>
      <c r="L8" s="90"/>
      <c r="M8" s="90"/>
      <c r="N8" s="92"/>
      <c r="O8" s="83"/>
      <c r="P8" s="83"/>
      <c r="Q8" s="83"/>
    </row>
    <row r="9" spans="1:18" ht="15">
      <c r="A9" s="65">
        <v>8</v>
      </c>
      <c r="B9" s="72" t="s">
        <v>4</v>
      </c>
      <c r="C9" s="65"/>
      <c r="D9" s="65"/>
      <c r="E9" s="65"/>
      <c r="F9" s="90"/>
      <c r="G9" s="90"/>
      <c r="H9" s="90"/>
      <c r="I9" s="90"/>
      <c r="J9" s="90"/>
      <c r="K9" s="90"/>
      <c r="L9" s="90"/>
      <c r="M9" s="90"/>
      <c r="N9" s="83"/>
      <c r="O9" s="83"/>
      <c r="P9" s="83"/>
      <c r="Q9" s="83"/>
      <c r="R9" s="68"/>
    </row>
    <row r="10" spans="1:17" ht="15">
      <c r="A10" s="66">
        <v>9</v>
      </c>
      <c r="B10" s="74" t="s">
        <v>4</v>
      </c>
      <c r="C10" s="66"/>
      <c r="D10" s="66"/>
      <c r="E10" s="66"/>
      <c r="F10" s="95" t="s">
        <v>12</v>
      </c>
      <c r="G10" s="96">
        <v>6</v>
      </c>
      <c r="H10" s="96">
        <v>6</v>
      </c>
      <c r="I10" s="96"/>
      <c r="J10" s="95" t="s">
        <v>12</v>
      </c>
      <c r="K10" s="96">
        <v>7</v>
      </c>
      <c r="L10" s="96">
        <v>0</v>
      </c>
      <c r="M10" s="96">
        <v>6</v>
      </c>
      <c r="N10" s="94" t="s">
        <v>12</v>
      </c>
      <c r="O10" s="83">
        <v>6</v>
      </c>
      <c r="P10" s="83">
        <v>1</v>
      </c>
      <c r="Q10" s="83">
        <v>3</v>
      </c>
    </row>
    <row r="11" spans="1:17" ht="15">
      <c r="A11" s="65">
        <v>10</v>
      </c>
      <c r="B11" s="72" t="s">
        <v>12</v>
      </c>
      <c r="C11" s="65"/>
      <c r="D11" s="65"/>
      <c r="E11" s="65"/>
      <c r="F11" s="95"/>
      <c r="G11" s="95"/>
      <c r="H11" s="95"/>
      <c r="I11" s="95"/>
      <c r="J11" s="95"/>
      <c r="K11" s="95"/>
      <c r="L11" s="95"/>
      <c r="M11" s="95"/>
      <c r="N11" s="94"/>
      <c r="O11" s="83"/>
      <c r="P11" s="83"/>
      <c r="Q11" s="83"/>
    </row>
    <row r="12" spans="1:17" ht="15">
      <c r="A12" s="64">
        <v>11</v>
      </c>
      <c r="B12" s="70" t="s">
        <v>13</v>
      </c>
      <c r="C12" s="64">
        <v>6</v>
      </c>
      <c r="D12" s="64">
        <v>6</v>
      </c>
      <c r="E12" s="64"/>
      <c r="F12" s="90" t="s">
        <v>13</v>
      </c>
      <c r="G12" s="92">
        <v>4</v>
      </c>
      <c r="H12" s="92">
        <v>2</v>
      </c>
      <c r="I12" s="92"/>
      <c r="J12" s="95"/>
      <c r="K12" s="95"/>
      <c r="L12" s="95"/>
      <c r="M12" s="95"/>
      <c r="N12" s="94"/>
      <c r="O12" s="83"/>
      <c r="P12" s="83"/>
      <c r="Q12" s="83"/>
    </row>
    <row r="13" spans="1:17" ht="15">
      <c r="A13" s="65">
        <v>12</v>
      </c>
      <c r="B13" s="72" t="s">
        <v>14</v>
      </c>
      <c r="C13" s="65">
        <v>4</v>
      </c>
      <c r="D13" s="65">
        <v>3</v>
      </c>
      <c r="E13" s="65"/>
      <c r="F13" s="90"/>
      <c r="G13" s="90"/>
      <c r="H13" s="90"/>
      <c r="I13" s="90"/>
      <c r="J13" s="90"/>
      <c r="K13" s="90"/>
      <c r="L13" s="90"/>
      <c r="M13" s="90"/>
      <c r="N13" s="94"/>
      <c r="O13" s="83"/>
      <c r="P13" s="83"/>
      <c r="Q13" s="83"/>
    </row>
    <row r="14" spans="1:17" ht="15">
      <c r="A14" s="66">
        <v>13</v>
      </c>
      <c r="B14" s="74" t="s">
        <v>15</v>
      </c>
      <c r="C14" s="66">
        <v>1</v>
      </c>
      <c r="D14" s="66">
        <v>3</v>
      </c>
      <c r="E14" s="66"/>
      <c r="F14" s="95" t="s">
        <v>16</v>
      </c>
      <c r="G14" s="96">
        <v>3</v>
      </c>
      <c r="H14" s="96">
        <v>2</v>
      </c>
      <c r="I14" s="96"/>
      <c r="J14" s="95" t="s">
        <v>6</v>
      </c>
      <c r="K14" s="96">
        <v>6</v>
      </c>
      <c r="L14" s="96">
        <v>6</v>
      </c>
      <c r="M14" s="96">
        <v>2</v>
      </c>
      <c r="N14" s="94"/>
      <c r="O14" s="83"/>
      <c r="P14" s="83"/>
      <c r="Q14" s="83"/>
    </row>
    <row r="15" spans="1:17" ht="15.75" thickBot="1">
      <c r="A15" s="65">
        <v>14</v>
      </c>
      <c r="B15" s="72" t="s">
        <v>16</v>
      </c>
      <c r="C15" s="65">
        <v>6</v>
      </c>
      <c r="D15" s="65">
        <v>6</v>
      </c>
      <c r="E15" s="65"/>
      <c r="F15" s="95"/>
      <c r="G15" s="95"/>
      <c r="H15" s="95"/>
      <c r="I15" s="95"/>
      <c r="J15" s="95"/>
      <c r="K15" s="95"/>
      <c r="L15" s="95"/>
      <c r="M15" s="95"/>
      <c r="N15" s="94"/>
      <c r="O15" s="83"/>
      <c r="P15" s="83"/>
      <c r="Q15" s="83"/>
    </row>
    <row r="16" spans="1:17" ht="15.75" thickBot="1">
      <c r="A16" s="64">
        <v>15</v>
      </c>
      <c r="B16" s="72" t="s">
        <v>4</v>
      </c>
      <c r="C16" s="64"/>
      <c r="D16" s="64"/>
      <c r="E16" s="64"/>
      <c r="F16" s="90" t="s">
        <v>6</v>
      </c>
      <c r="G16" s="92">
        <v>6</v>
      </c>
      <c r="H16" s="92">
        <v>6</v>
      </c>
      <c r="I16" s="92"/>
      <c r="J16" s="95"/>
      <c r="K16" s="95"/>
      <c r="L16" s="95"/>
      <c r="M16" s="95"/>
      <c r="N16" s="94"/>
      <c r="O16" s="83"/>
      <c r="P16" s="83"/>
      <c r="Q16" s="83"/>
    </row>
    <row r="17" spans="1:17" ht="15.75" thickBot="1">
      <c r="A17" s="65">
        <v>16</v>
      </c>
      <c r="B17" s="72" t="s">
        <v>6</v>
      </c>
      <c r="C17" s="65"/>
      <c r="D17" s="65"/>
      <c r="E17" s="65"/>
      <c r="F17" s="90"/>
      <c r="G17" s="90"/>
      <c r="H17" s="90"/>
      <c r="I17" s="90"/>
      <c r="J17" s="90"/>
      <c r="K17" s="90"/>
      <c r="L17" s="90"/>
      <c r="M17" s="90"/>
      <c r="N17" s="94"/>
      <c r="O17" s="83"/>
      <c r="P17" s="83"/>
      <c r="Q17" s="83"/>
    </row>
    <row r="20" spans="2:10" ht="12.75">
      <c r="B20" s="67"/>
      <c r="C20" s="67"/>
      <c r="D20" s="67"/>
      <c r="E20" s="67"/>
      <c r="F20" s="67"/>
      <c r="G20" s="67"/>
      <c r="H20" s="67"/>
      <c r="I20" s="67"/>
      <c r="J20" s="67"/>
    </row>
    <row r="21" spans="2:10" ht="51" customHeight="1">
      <c r="B21" s="79"/>
      <c r="C21" s="67"/>
      <c r="D21" s="67"/>
      <c r="E21" s="67"/>
      <c r="F21" s="79"/>
      <c r="G21" s="67"/>
      <c r="H21" s="67"/>
      <c r="I21" s="67"/>
      <c r="J21" s="79"/>
    </row>
    <row r="23" spans="2:10" ht="51" customHeight="1">
      <c r="B23" s="77"/>
      <c r="F23" s="77"/>
      <c r="J23" s="77"/>
    </row>
    <row r="24" spans="2:10" ht="51" customHeight="1">
      <c r="B24" s="77"/>
      <c r="F24" s="77"/>
      <c r="J24" s="77"/>
    </row>
    <row r="25" ht="15">
      <c r="B25" s="78"/>
    </row>
  </sheetData>
  <mergeCells count="56">
    <mergeCell ref="F2:F3"/>
    <mergeCell ref="G2:G3"/>
    <mergeCell ref="H2:H3"/>
    <mergeCell ref="I2:I3"/>
    <mergeCell ref="J2:J5"/>
    <mergeCell ref="F4:F5"/>
    <mergeCell ref="I6:I7"/>
    <mergeCell ref="J6:J9"/>
    <mergeCell ref="Q2:Q9"/>
    <mergeCell ref="L6:L9"/>
    <mergeCell ref="M6:M9"/>
    <mergeCell ref="K2:K5"/>
    <mergeCell ref="O2:O9"/>
    <mergeCell ref="P2:P9"/>
    <mergeCell ref="K6:K9"/>
    <mergeCell ref="F8:F9"/>
    <mergeCell ref="G8:G9"/>
    <mergeCell ref="H8:H9"/>
    <mergeCell ref="I8:I9"/>
    <mergeCell ref="F6:F7"/>
    <mergeCell ref="G6:G7"/>
    <mergeCell ref="H6:H7"/>
    <mergeCell ref="G4:G5"/>
    <mergeCell ref="H4:H5"/>
    <mergeCell ref="I4:I5"/>
    <mergeCell ref="L2:L5"/>
    <mergeCell ref="M2:M5"/>
    <mergeCell ref="N2:N9"/>
    <mergeCell ref="F10:F11"/>
    <mergeCell ref="G10:G11"/>
    <mergeCell ref="H10:H11"/>
    <mergeCell ref="I10:I11"/>
    <mergeCell ref="J10:J13"/>
    <mergeCell ref="F12:F13"/>
    <mergeCell ref="I14:I15"/>
    <mergeCell ref="J14:J17"/>
    <mergeCell ref="Q10:Q17"/>
    <mergeCell ref="L14:L17"/>
    <mergeCell ref="M14:M17"/>
    <mergeCell ref="K10:K13"/>
    <mergeCell ref="O10:O17"/>
    <mergeCell ref="P10:P17"/>
    <mergeCell ref="K14:K17"/>
    <mergeCell ref="F16:F17"/>
    <mergeCell ref="G16:G17"/>
    <mergeCell ref="H16:H17"/>
    <mergeCell ref="I16:I17"/>
    <mergeCell ref="F14:F15"/>
    <mergeCell ref="G14:G15"/>
    <mergeCell ref="H14:H15"/>
    <mergeCell ref="G12:G13"/>
    <mergeCell ref="H12:H13"/>
    <mergeCell ref="I12:I13"/>
    <mergeCell ref="L10:L13"/>
    <mergeCell ref="M10:M13"/>
    <mergeCell ref="N10:N17"/>
  </mergeCells>
  <printOptions gridLines="1"/>
  <pageMargins left="0.1968503937007874" right="0" top="0.9448818897637796" bottom="0.984251968503937" header="0.5118110236220472" footer="0.5118110236220472"/>
  <pageSetup horizontalDpi="300" verticalDpi="300" orientation="landscape" paperSize="9" r:id="rId1"/>
  <headerFooter alignWithMargins="0">
    <oddHeader>&amp;L&amp;"Times New Roman,Fett"&amp;20Clubmeisterschaften 2011&amp;C&amp;"Arial,Fett"&amp;20Einzel Herren 50&amp;R&amp;"Times New Roman,Fett"&amp;20A-Runde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 topLeftCell="A1">
      <selection activeCell="A1" sqref="A1:IV1"/>
    </sheetView>
  </sheetViews>
  <sheetFormatPr defaultColWidth="11.421875" defaultRowHeight="12.75"/>
  <cols>
    <col min="1" max="1" width="6.140625" style="63" customWidth="1"/>
    <col min="2" max="2" width="0.2890625" style="63" customWidth="1"/>
    <col min="3" max="5" width="3.57421875" style="63" customWidth="1"/>
    <col min="6" max="6" width="19.140625" style="63" bestFit="1" customWidth="1"/>
    <col min="7" max="9" width="3.57421875" style="63" customWidth="1"/>
    <col min="10" max="10" width="19.140625" style="63" bestFit="1" customWidth="1"/>
    <col min="11" max="13" width="3.57421875" style="63" customWidth="1"/>
    <col min="14" max="14" width="31.00390625" style="63" customWidth="1"/>
    <col min="15" max="16384" width="11.421875" style="63" customWidth="1"/>
  </cols>
  <sheetData>
    <row r="1" spans="6:14" s="68" customFormat="1" ht="15">
      <c r="F1" s="69" t="s">
        <v>1</v>
      </c>
      <c r="J1" s="69" t="s">
        <v>2</v>
      </c>
      <c r="N1" s="69"/>
    </row>
    <row r="2" spans="1:14" ht="15" thickBot="1">
      <c r="A2" s="70">
        <v>1</v>
      </c>
      <c r="B2" s="71"/>
      <c r="C2" s="70"/>
      <c r="D2" s="70"/>
      <c r="E2" s="70"/>
      <c r="F2" s="71"/>
      <c r="G2" s="90">
        <v>6</v>
      </c>
      <c r="H2" s="90">
        <v>7</v>
      </c>
      <c r="I2" s="90"/>
      <c r="J2" s="91" t="s">
        <v>7</v>
      </c>
      <c r="K2" s="90">
        <v>3</v>
      </c>
      <c r="L2" s="90">
        <v>6</v>
      </c>
      <c r="M2" s="90">
        <v>6</v>
      </c>
      <c r="N2" s="94"/>
    </row>
    <row r="3" spans="1:14" ht="15" thickBot="1">
      <c r="A3" s="72">
        <v>2</v>
      </c>
      <c r="B3" s="73"/>
      <c r="C3" s="72"/>
      <c r="D3" s="72"/>
      <c r="E3" s="72"/>
      <c r="F3" s="72" t="s">
        <v>7</v>
      </c>
      <c r="G3" s="90"/>
      <c r="H3" s="90"/>
      <c r="I3" s="90"/>
      <c r="J3" s="91"/>
      <c r="K3" s="93"/>
      <c r="L3" s="93"/>
      <c r="M3" s="93"/>
      <c r="N3" s="94"/>
    </row>
    <row r="4" spans="1:14" ht="15" thickBot="1">
      <c r="A4" s="70">
        <v>3</v>
      </c>
      <c r="B4" s="71"/>
      <c r="C4" s="70"/>
      <c r="D4" s="70"/>
      <c r="E4" s="70"/>
      <c r="F4" s="90" t="s">
        <v>10</v>
      </c>
      <c r="G4" s="90">
        <v>2</v>
      </c>
      <c r="H4" s="90">
        <v>6</v>
      </c>
      <c r="I4" s="90"/>
      <c r="J4" s="91"/>
      <c r="K4" s="93"/>
      <c r="L4" s="93"/>
      <c r="M4" s="93"/>
      <c r="N4" s="94"/>
    </row>
    <row r="5" spans="1:14" ht="15" thickBot="1">
      <c r="A5" s="72">
        <v>4</v>
      </c>
      <c r="B5" s="73"/>
      <c r="C5" s="72"/>
      <c r="D5" s="72"/>
      <c r="E5" s="72"/>
      <c r="F5" s="90"/>
      <c r="G5" s="90"/>
      <c r="H5" s="90"/>
      <c r="I5" s="90"/>
      <c r="J5" s="92"/>
      <c r="K5" s="90"/>
      <c r="L5" s="90"/>
      <c r="M5" s="90"/>
      <c r="N5" s="94"/>
    </row>
    <row r="6" spans="1:14" ht="15" thickBot="1">
      <c r="A6" s="74">
        <v>5</v>
      </c>
      <c r="B6" s="75"/>
      <c r="C6" s="74"/>
      <c r="D6" s="74"/>
      <c r="E6" s="74"/>
      <c r="F6" s="95" t="s">
        <v>4</v>
      </c>
      <c r="G6" s="95"/>
      <c r="H6" s="95"/>
      <c r="I6" s="95"/>
      <c r="J6" s="94" t="s">
        <v>14</v>
      </c>
      <c r="K6" s="94">
        <v>6</v>
      </c>
      <c r="L6" s="94">
        <v>0</v>
      </c>
      <c r="M6" s="94">
        <v>0</v>
      </c>
      <c r="N6" s="94"/>
    </row>
    <row r="7" spans="1:14" ht="15" thickBot="1">
      <c r="A7" s="72">
        <v>6</v>
      </c>
      <c r="B7" s="73"/>
      <c r="C7" s="72"/>
      <c r="D7" s="72"/>
      <c r="E7" s="72"/>
      <c r="F7" s="95"/>
      <c r="G7" s="95"/>
      <c r="H7" s="95"/>
      <c r="I7" s="95"/>
      <c r="J7" s="94"/>
      <c r="K7" s="94"/>
      <c r="L7" s="94"/>
      <c r="M7" s="94"/>
      <c r="N7" s="94"/>
    </row>
    <row r="8" spans="1:14" ht="12.75">
      <c r="A8" s="70">
        <v>7</v>
      </c>
      <c r="B8" s="71"/>
      <c r="C8" s="70"/>
      <c r="D8" s="70"/>
      <c r="E8" s="70"/>
      <c r="F8" s="94" t="s">
        <v>14</v>
      </c>
      <c r="G8" s="94"/>
      <c r="H8" s="94"/>
      <c r="I8" s="94"/>
      <c r="J8" s="94"/>
      <c r="K8" s="94"/>
      <c r="L8" s="94"/>
      <c r="M8" s="94"/>
      <c r="N8" s="94"/>
    </row>
    <row r="9" spans="1:14" ht="12.75">
      <c r="A9" s="70">
        <v>8</v>
      </c>
      <c r="B9" s="71"/>
      <c r="C9" s="70"/>
      <c r="D9" s="70"/>
      <c r="E9" s="70"/>
      <c r="F9" s="94"/>
      <c r="G9" s="94"/>
      <c r="H9" s="94"/>
      <c r="I9" s="94"/>
      <c r="J9" s="94"/>
      <c r="K9" s="94"/>
      <c r="L9" s="94"/>
      <c r="M9" s="94"/>
      <c r="N9" s="94"/>
    </row>
    <row r="11" spans="2:10" ht="12.75">
      <c r="B11" s="67"/>
      <c r="C11" s="67"/>
      <c r="D11" s="67"/>
      <c r="E11" s="67"/>
      <c r="F11" s="67"/>
      <c r="G11" s="67"/>
      <c r="H11" s="67"/>
      <c r="I11" s="67"/>
      <c r="J11" s="67"/>
    </row>
    <row r="12" spans="2:10" ht="12.75">
      <c r="B12" s="76"/>
      <c r="C12" s="67"/>
      <c r="D12" s="67"/>
      <c r="E12" s="67"/>
      <c r="F12" s="76"/>
      <c r="G12" s="67"/>
      <c r="H12" s="67"/>
      <c r="I12" s="67"/>
      <c r="J12" s="76"/>
    </row>
    <row r="13" spans="2:10" ht="51" customHeight="1">
      <c r="B13" s="76"/>
      <c r="F13" s="76"/>
      <c r="J13" s="76"/>
    </row>
    <row r="14" spans="2:10" ht="51" customHeight="1">
      <c r="B14" s="76"/>
      <c r="F14" s="76"/>
      <c r="J14" s="76"/>
    </row>
  </sheetData>
  <mergeCells count="24">
    <mergeCell ref="G8:G9"/>
    <mergeCell ref="H8:H9"/>
    <mergeCell ref="I8:I9"/>
    <mergeCell ref="L2:L5"/>
    <mergeCell ref="M2:M5"/>
    <mergeCell ref="N2:N9"/>
    <mergeCell ref="F4:F5"/>
    <mergeCell ref="G4:G5"/>
    <mergeCell ref="H4:H5"/>
    <mergeCell ref="I4:I5"/>
    <mergeCell ref="F6:F7"/>
    <mergeCell ref="G6:G7"/>
    <mergeCell ref="H6:H7"/>
    <mergeCell ref="I6:I7"/>
    <mergeCell ref="J6:J9"/>
    <mergeCell ref="K6:K9"/>
    <mergeCell ref="L6:L9"/>
    <mergeCell ref="M6:M9"/>
    <mergeCell ref="F8:F9"/>
    <mergeCell ref="G2:G3"/>
    <mergeCell ref="H2:H3"/>
    <mergeCell ref="I2:I3"/>
    <mergeCell ref="J2:J5"/>
    <mergeCell ref="K2:K5"/>
  </mergeCells>
  <printOptions gridLines="1"/>
  <pageMargins left="0.1968503937007874" right="0" top="0.8267716535433072" bottom="0.7874015748031497" header="0.3937007874015748" footer="0.5118110236220472"/>
  <pageSetup horizontalDpi="300" verticalDpi="300" orientation="landscape" paperSize="9" r:id="rId1"/>
  <headerFooter alignWithMargins="0">
    <oddHeader>&amp;L&amp;"Arial,Fett"&amp;20Clubmeisterschaften 2011&amp;C&amp;"Arial,Fett"&amp;20Einzel Herren 40&amp;R&amp;"Arial,Fett"&amp;20A-Runde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19"/>
  <sheetViews>
    <sheetView showGridLines="0" tabSelected="1" zoomScalePageLayoutView="75" workbookViewId="0" topLeftCell="A1">
      <selection activeCell="X16" sqref="X16"/>
    </sheetView>
  </sheetViews>
  <sheetFormatPr defaultColWidth="11.421875" defaultRowHeight="12.75"/>
  <cols>
    <col min="1" max="1" width="11.421875" style="138" customWidth="1"/>
    <col min="2" max="2" width="20.7109375" style="138" customWidth="1"/>
    <col min="3" max="3" width="21.00390625" style="138" customWidth="1"/>
    <col min="4" max="9" width="4.7109375" style="138" customWidth="1"/>
    <col min="10" max="15" width="2.00390625" style="138" customWidth="1"/>
    <col min="16" max="21" width="4.7109375" style="138" customWidth="1"/>
    <col min="22" max="257" width="11.421875" style="138" customWidth="1"/>
    <col min="258" max="258" width="20.7109375" style="138" customWidth="1"/>
    <col min="259" max="259" width="21.00390625" style="138" customWidth="1"/>
    <col min="260" max="265" width="4.7109375" style="138" customWidth="1"/>
    <col min="266" max="271" width="2.00390625" style="138" customWidth="1"/>
    <col min="272" max="277" width="4.7109375" style="138" customWidth="1"/>
    <col min="278" max="513" width="11.421875" style="138" customWidth="1"/>
    <col min="514" max="514" width="20.7109375" style="138" customWidth="1"/>
    <col min="515" max="515" width="21.00390625" style="138" customWidth="1"/>
    <col min="516" max="521" width="4.7109375" style="138" customWidth="1"/>
    <col min="522" max="527" width="2.00390625" style="138" customWidth="1"/>
    <col min="528" max="533" width="4.7109375" style="138" customWidth="1"/>
    <col min="534" max="769" width="11.421875" style="138" customWidth="1"/>
    <col min="770" max="770" width="20.7109375" style="138" customWidth="1"/>
    <col min="771" max="771" width="21.00390625" style="138" customWidth="1"/>
    <col min="772" max="777" width="4.7109375" style="138" customWidth="1"/>
    <col min="778" max="783" width="2.00390625" style="138" customWidth="1"/>
    <col min="784" max="789" width="4.7109375" style="138" customWidth="1"/>
    <col min="790" max="1025" width="11.421875" style="138" customWidth="1"/>
    <col min="1026" max="1026" width="20.7109375" style="138" customWidth="1"/>
    <col min="1027" max="1027" width="21.00390625" style="138" customWidth="1"/>
    <col min="1028" max="1033" width="4.7109375" style="138" customWidth="1"/>
    <col min="1034" max="1039" width="2.00390625" style="138" customWidth="1"/>
    <col min="1040" max="1045" width="4.7109375" style="138" customWidth="1"/>
    <col min="1046" max="1281" width="11.421875" style="138" customWidth="1"/>
    <col min="1282" max="1282" width="20.7109375" style="138" customWidth="1"/>
    <col min="1283" max="1283" width="21.00390625" style="138" customWidth="1"/>
    <col min="1284" max="1289" width="4.7109375" style="138" customWidth="1"/>
    <col min="1290" max="1295" width="2.00390625" style="138" customWidth="1"/>
    <col min="1296" max="1301" width="4.7109375" style="138" customWidth="1"/>
    <col min="1302" max="1537" width="11.421875" style="138" customWidth="1"/>
    <col min="1538" max="1538" width="20.7109375" style="138" customWidth="1"/>
    <col min="1539" max="1539" width="21.00390625" style="138" customWidth="1"/>
    <col min="1540" max="1545" width="4.7109375" style="138" customWidth="1"/>
    <col min="1546" max="1551" width="2.00390625" style="138" customWidth="1"/>
    <col min="1552" max="1557" width="4.7109375" style="138" customWidth="1"/>
    <col min="1558" max="1793" width="11.421875" style="138" customWidth="1"/>
    <col min="1794" max="1794" width="20.7109375" style="138" customWidth="1"/>
    <col min="1795" max="1795" width="21.00390625" style="138" customWidth="1"/>
    <col min="1796" max="1801" width="4.7109375" style="138" customWidth="1"/>
    <col min="1802" max="1807" width="2.00390625" style="138" customWidth="1"/>
    <col min="1808" max="1813" width="4.7109375" style="138" customWidth="1"/>
    <col min="1814" max="2049" width="11.421875" style="138" customWidth="1"/>
    <col min="2050" max="2050" width="20.7109375" style="138" customWidth="1"/>
    <col min="2051" max="2051" width="21.00390625" style="138" customWidth="1"/>
    <col min="2052" max="2057" width="4.7109375" style="138" customWidth="1"/>
    <col min="2058" max="2063" width="2.00390625" style="138" customWidth="1"/>
    <col min="2064" max="2069" width="4.7109375" style="138" customWidth="1"/>
    <col min="2070" max="2305" width="11.421875" style="138" customWidth="1"/>
    <col min="2306" max="2306" width="20.7109375" style="138" customWidth="1"/>
    <col min="2307" max="2307" width="21.00390625" style="138" customWidth="1"/>
    <col min="2308" max="2313" width="4.7109375" style="138" customWidth="1"/>
    <col min="2314" max="2319" width="2.00390625" style="138" customWidth="1"/>
    <col min="2320" max="2325" width="4.7109375" style="138" customWidth="1"/>
    <col min="2326" max="2561" width="11.421875" style="138" customWidth="1"/>
    <col min="2562" max="2562" width="20.7109375" style="138" customWidth="1"/>
    <col min="2563" max="2563" width="21.00390625" style="138" customWidth="1"/>
    <col min="2564" max="2569" width="4.7109375" style="138" customWidth="1"/>
    <col min="2570" max="2575" width="2.00390625" style="138" customWidth="1"/>
    <col min="2576" max="2581" width="4.7109375" style="138" customWidth="1"/>
    <col min="2582" max="2817" width="11.421875" style="138" customWidth="1"/>
    <col min="2818" max="2818" width="20.7109375" style="138" customWidth="1"/>
    <col min="2819" max="2819" width="21.00390625" style="138" customWidth="1"/>
    <col min="2820" max="2825" width="4.7109375" style="138" customWidth="1"/>
    <col min="2826" max="2831" width="2.00390625" style="138" customWidth="1"/>
    <col min="2832" max="2837" width="4.7109375" style="138" customWidth="1"/>
    <col min="2838" max="3073" width="11.421875" style="138" customWidth="1"/>
    <col min="3074" max="3074" width="20.7109375" style="138" customWidth="1"/>
    <col min="3075" max="3075" width="21.00390625" style="138" customWidth="1"/>
    <col min="3076" max="3081" width="4.7109375" style="138" customWidth="1"/>
    <col min="3082" max="3087" width="2.00390625" style="138" customWidth="1"/>
    <col min="3088" max="3093" width="4.7109375" style="138" customWidth="1"/>
    <col min="3094" max="3329" width="11.421875" style="138" customWidth="1"/>
    <col min="3330" max="3330" width="20.7109375" style="138" customWidth="1"/>
    <col min="3331" max="3331" width="21.00390625" style="138" customWidth="1"/>
    <col min="3332" max="3337" width="4.7109375" style="138" customWidth="1"/>
    <col min="3338" max="3343" width="2.00390625" style="138" customWidth="1"/>
    <col min="3344" max="3349" width="4.7109375" style="138" customWidth="1"/>
    <col min="3350" max="3585" width="11.421875" style="138" customWidth="1"/>
    <col min="3586" max="3586" width="20.7109375" style="138" customWidth="1"/>
    <col min="3587" max="3587" width="21.00390625" style="138" customWidth="1"/>
    <col min="3588" max="3593" width="4.7109375" style="138" customWidth="1"/>
    <col min="3594" max="3599" width="2.00390625" style="138" customWidth="1"/>
    <col min="3600" max="3605" width="4.7109375" style="138" customWidth="1"/>
    <col min="3606" max="3841" width="11.421875" style="138" customWidth="1"/>
    <col min="3842" max="3842" width="20.7109375" style="138" customWidth="1"/>
    <col min="3843" max="3843" width="21.00390625" style="138" customWidth="1"/>
    <col min="3844" max="3849" width="4.7109375" style="138" customWidth="1"/>
    <col min="3850" max="3855" width="2.00390625" style="138" customWidth="1"/>
    <col min="3856" max="3861" width="4.7109375" style="138" customWidth="1"/>
    <col min="3862" max="4097" width="11.421875" style="138" customWidth="1"/>
    <col min="4098" max="4098" width="20.7109375" style="138" customWidth="1"/>
    <col min="4099" max="4099" width="21.00390625" style="138" customWidth="1"/>
    <col min="4100" max="4105" width="4.7109375" style="138" customWidth="1"/>
    <col min="4106" max="4111" width="2.00390625" style="138" customWidth="1"/>
    <col min="4112" max="4117" width="4.7109375" style="138" customWidth="1"/>
    <col min="4118" max="4353" width="11.421875" style="138" customWidth="1"/>
    <col min="4354" max="4354" width="20.7109375" style="138" customWidth="1"/>
    <col min="4355" max="4355" width="21.00390625" style="138" customWidth="1"/>
    <col min="4356" max="4361" width="4.7109375" style="138" customWidth="1"/>
    <col min="4362" max="4367" width="2.00390625" style="138" customWidth="1"/>
    <col min="4368" max="4373" width="4.7109375" style="138" customWidth="1"/>
    <col min="4374" max="4609" width="11.421875" style="138" customWidth="1"/>
    <col min="4610" max="4610" width="20.7109375" style="138" customWidth="1"/>
    <col min="4611" max="4611" width="21.00390625" style="138" customWidth="1"/>
    <col min="4612" max="4617" width="4.7109375" style="138" customWidth="1"/>
    <col min="4618" max="4623" width="2.00390625" style="138" customWidth="1"/>
    <col min="4624" max="4629" width="4.7109375" style="138" customWidth="1"/>
    <col min="4630" max="4865" width="11.421875" style="138" customWidth="1"/>
    <col min="4866" max="4866" width="20.7109375" style="138" customWidth="1"/>
    <col min="4867" max="4867" width="21.00390625" style="138" customWidth="1"/>
    <col min="4868" max="4873" width="4.7109375" style="138" customWidth="1"/>
    <col min="4874" max="4879" width="2.00390625" style="138" customWidth="1"/>
    <col min="4880" max="4885" width="4.7109375" style="138" customWidth="1"/>
    <col min="4886" max="5121" width="11.421875" style="138" customWidth="1"/>
    <col min="5122" max="5122" width="20.7109375" style="138" customWidth="1"/>
    <col min="5123" max="5123" width="21.00390625" style="138" customWidth="1"/>
    <col min="5124" max="5129" width="4.7109375" style="138" customWidth="1"/>
    <col min="5130" max="5135" width="2.00390625" style="138" customWidth="1"/>
    <col min="5136" max="5141" width="4.7109375" style="138" customWidth="1"/>
    <col min="5142" max="5377" width="11.421875" style="138" customWidth="1"/>
    <col min="5378" max="5378" width="20.7109375" style="138" customWidth="1"/>
    <col min="5379" max="5379" width="21.00390625" style="138" customWidth="1"/>
    <col min="5380" max="5385" width="4.7109375" style="138" customWidth="1"/>
    <col min="5386" max="5391" width="2.00390625" style="138" customWidth="1"/>
    <col min="5392" max="5397" width="4.7109375" style="138" customWidth="1"/>
    <col min="5398" max="5633" width="11.421875" style="138" customWidth="1"/>
    <col min="5634" max="5634" width="20.7109375" style="138" customWidth="1"/>
    <col min="5635" max="5635" width="21.00390625" style="138" customWidth="1"/>
    <col min="5636" max="5641" width="4.7109375" style="138" customWidth="1"/>
    <col min="5642" max="5647" width="2.00390625" style="138" customWidth="1"/>
    <col min="5648" max="5653" width="4.7109375" style="138" customWidth="1"/>
    <col min="5654" max="5889" width="11.421875" style="138" customWidth="1"/>
    <col min="5890" max="5890" width="20.7109375" style="138" customWidth="1"/>
    <col min="5891" max="5891" width="21.00390625" style="138" customWidth="1"/>
    <col min="5892" max="5897" width="4.7109375" style="138" customWidth="1"/>
    <col min="5898" max="5903" width="2.00390625" style="138" customWidth="1"/>
    <col min="5904" max="5909" width="4.7109375" style="138" customWidth="1"/>
    <col min="5910" max="6145" width="11.421875" style="138" customWidth="1"/>
    <col min="6146" max="6146" width="20.7109375" style="138" customWidth="1"/>
    <col min="6147" max="6147" width="21.00390625" style="138" customWidth="1"/>
    <col min="6148" max="6153" width="4.7109375" style="138" customWidth="1"/>
    <col min="6154" max="6159" width="2.00390625" style="138" customWidth="1"/>
    <col min="6160" max="6165" width="4.7109375" style="138" customWidth="1"/>
    <col min="6166" max="6401" width="11.421875" style="138" customWidth="1"/>
    <col min="6402" max="6402" width="20.7109375" style="138" customWidth="1"/>
    <col min="6403" max="6403" width="21.00390625" style="138" customWidth="1"/>
    <col min="6404" max="6409" width="4.7109375" style="138" customWidth="1"/>
    <col min="6410" max="6415" width="2.00390625" style="138" customWidth="1"/>
    <col min="6416" max="6421" width="4.7109375" style="138" customWidth="1"/>
    <col min="6422" max="6657" width="11.421875" style="138" customWidth="1"/>
    <col min="6658" max="6658" width="20.7109375" style="138" customWidth="1"/>
    <col min="6659" max="6659" width="21.00390625" style="138" customWidth="1"/>
    <col min="6660" max="6665" width="4.7109375" style="138" customWidth="1"/>
    <col min="6666" max="6671" width="2.00390625" style="138" customWidth="1"/>
    <col min="6672" max="6677" width="4.7109375" style="138" customWidth="1"/>
    <col min="6678" max="6913" width="11.421875" style="138" customWidth="1"/>
    <col min="6914" max="6914" width="20.7109375" style="138" customWidth="1"/>
    <col min="6915" max="6915" width="21.00390625" style="138" customWidth="1"/>
    <col min="6916" max="6921" width="4.7109375" style="138" customWidth="1"/>
    <col min="6922" max="6927" width="2.00390625" style="138" customWidth="1"/>
    <col min="6928" max="6933" width="4.7109375" style="138" customWidth="1"/>
    <col min="6934" max="7169" width="11.421875" style="138" customWidth="1"/>
    <col min="7170" max="7170" width="20.7109375" style="138" customWidth="1"/>
    <col min="7171" max="7171" width="21.00390625" style="138" customWidth="1"/>
    <col min="7172" max="7177" width="4.7109375" style="138" customWidth="1"/>
    <col min="7178" max="7183" width="2.00390625" style="138" customWidth="1"/>
    <col min="7184" max="7189" width="4.7109375" style="138" customWidth="1"/>
    <col min="7190" max="7425" width="11.421875" style="138" customWidth="1"/>
    <col min="7426" max="7426" width="20.7109375" style="138" customWidth="1"/>
    <col min="7427" max="7427" width="21.00390625" style="138" customWidth="1"/>
    <col min="7428" max="7433" width="4.7109375" style="138" customWidth="1"/>
    <col min="7434" max="7439" width="2.00390625" style="138" customWidth="1"/>
    <col min="7440" max="7445" width="4.7109375" style="138" customWidth="1"/>
    <col min="7446" max="7681" width="11.421875" style="138" customWidth="1"/>
    <col min="7682" max="7682" width="20.7109375" style="138" customWidth="1"/>
    <col min="7683" max="7683" width="21.00390625" style="138" customWidth="1"/>
    <col min="7684" max="7689" width="4.7109375" style="138" customWidth="1"/>
    <col min="7690" max="7695" width="2.00390625" style="138" customWidth="1"/>
    <col min="7696" max="7701" width="4.7109375" style="138" customWidth="1"/>
    <col min="7702" max="7937" width="11.421875" style="138" customWidth="1"/>
    <col min="7938" max="7938" width="20.7109375" style="138" customWidth="1"/>
    <col min="7939" max="7939" width="21.00390625" style="138" customWidth="1"/>
    <col min="7940" max="7945" width="4.7109375" style="138" customWidth="1"/>
    <col min="7946" max="7951" width="2.00390625" style="138" customWidth="1"/>
    <col min="7952" max="7957" width="4.7109375" style="138" customWidth="1"/>
    <col min="7958" max="8193" width="11.421875" style="138" customWidth="1"/>
    <col min="8194" max="8194" width="20.7109375" style="138" customWidth="1"/>
    <col min="8195" max="8195" width="21.00390625" style="138" customWidth="1"/>
    <col min="8196" max="8201" width="4.7109375" style="138" customWidth="1"/>
    <col min="8202" max="8207" width="2.00390625" style="138" customWidth="1"/>
    <col min="8208" max="8213" width="4.7109375" style="138" customWidth="1"/>
    <col min="8214" max="8449" width="11.421875" style="138" customWidth="1"/>
    <col min="8450" max="8450" width="20.7109375" style="138" customWidth="1"/>
    <col min="8451" max="8451" width="21.00390625" style="138" customWidth="1"/>
    <col min="8452" max="8457" width="4.7109375" style="138" customWidth="1"/>
    <col min="8458" max="8463" width="2.00390625" style="138" customWidth="1"/>
    <col min="8464" max="8469" width="4.7109375" style="138" customWidth="1"/>
    <col min="8470" max="8705" width="11.421875" style="138" customWidth="1"/>
    <col min="8706" max="8706" width="20.7109375" style="138" customWidth="1"/>
    <col min="8707" max="8707" width="21.00390625" style="138" customWidth="1"/>
    <col min="8708" max="8713" width="4.7109375" style="138" customWidth="1"/>
    <col min="8714" max="8719" width="2.00390625" style="138" customWidth="1"/>
    <col min="8720" max="8725" width="4.7109375" style="138" customWidth="1"/>
    <col min="8726" max="8961" width="11.421875" style="138" customWidth="1"/>
    <col min="8962" max="8962" width="20.7109375" style="138" customWidth="1"/>
    <col min="8963" max="8963" width="21.00390625" style="138" customWidth="1"/>
    <col min="8964" max="8969" width="4.7109375" style="138" customWidth="1"/>
    <col min="8970" max="8975" width="2.00390625" style="138" customWidth="1"/>
    <col min="8976" max="8981" width="4.7109375" style="138" customWidth="1"/>
    <col min="8982" max="9217" width="11.421875" style="138" customWidth="1"/>
    <col min="9218" max="9218" width="20.7109375" style="138" customWidth="1"/>
    <col min="9219" max="9219" width="21.00390625" style="138" customWidth="1"/>
    <col min="9220" max="9225" width="4.7109375" style="138" customWidth="1"/>
    <col min="9226" max="9231" width="2.00390625" style="138" customWidth="1"/>
    <col min="9232" max="9237" width="4.7109375" style="138" customWidth="1"/>
    <col min="9238" max="9473" width="11.421875" style="138" customWidth="1"/>
    <col min="9474" max="9474" width="20.7109375" style="138" customWidth="1"/>
    <col min="9475" max="9475" width="21.00390625" style="138" customWidth="1"/>
    <col min="9476" max="9481" width="4.7109375" style="138" customWidth="1"/>
    <col min="9482" max="9487" width="2.00390625" style="138" customWidth="1"/>
    <col min="9488" max="9493" width="4.7109375" style="138" customWidth="1"/>
    <col min="9494" max="9729" width="11.421875" style="138" customWidth="1"/>
    <col min="9730" max="9730" width="20.7109375" style="138" customWidth="1"/>
    <col min="9731" max="9731" width="21.00390625" style="138" customWidth="1"/>
    <col min="9732" max="9737" width="4.7109375" style="138" customWidth="1"/>
    <col min="9738" max="9743" width="2.00390625" style="138" customWidth="1"/>
    <col min="9744" max="9749" width="4.7109375" style="138" customWidth="1"/>
    <col min="9750" max="9985" width="11.421875" style="138" customWidth="1"/>
    <col min="9986" max="9986" width="20.7109375" style="138" customWidth="1"/>
    <col min="9987" max="9987" width="21.00390625" style="138" customWidth="1"/>
    <col min="9988" max="9993" width="4.7109375" style="138" customWidth="1"/>
    <col min="9994" max="9999" width="2.00390625" style="138" customWidth="1"/>
    <col min="10000" max="10005" width="4.7109375" style="138" customWidth="1"/>
    <col min="10006" max="10241" width="11.421875" style="138" customWidth="1"/>
    <col min="10242" max="10242" width="20.7109375" style="138" customWidth="1"/>
    <col min="10243" max="10243" width="21.00390625" style="138" customWidth="1"/>
    <col min="10244" max="10249" width="4.7109375" style="138" customWidth="1"/>
    <col min="10250" max="10255" width="2.00390625" style="138" customWidth="1"/>
    <col min="10256" max="10261" width="4.7109375" style="138" customWidth="1"/>
    <col min="10262" max="10497" width="11.421875" style="138" customWidth="1"/>
    <col min="10498" max="10498" width="20.7109375" style="138" customWidth="1"/>
    <col min="10499" max="10499" width="21.00390625" style="138" customWidth="1"/>
    <col min="10500" max="10505" width="4.7109375" style="138" customWidth="1"/>
    <col min="10506" max="10511" width="2.00390625" style="138" customWidth="1"/>
    <col min="10512" max="10517" width="4.7109375" style="138" customWidth="1"/>
    <col min="10518" max="10753" width="11.421875" style="138" customWidth="1"/>
    <col min="10754" max="10754" width="20.7109375" style="138" customWidth="1"/>
    <col min="10755" max="10755" width="21.00390625" style="138" customWidth="1"/>
    <col min="10756" max="10761" width="4.7109375" style="138" customWidth="1"/>
    <col min="10762" max="10767" width="2.00390625" style="138" customWidth="1"/>
    <col min="10768" max="10773" width="4.7109375" style="138" customWidth="1"/>
    <col min="10774" max="11009" width="11.421875" style="138" customWidth="1"/>
    <col min="11010" max="11010" width="20.7109375" style="138" customWidth="1"/>
    <col min="11011" max="11011" width="21.00390625" style="138" customWidth="1"/>
    <col min="11012" max="11017" width="4.7109375" style="138" customWidth="1"/>
    <col min="11018" max="11023" width="2.00390625" style="138" customWidth="1"/>
    <col min="11024" max="11029" width="4.7109375" style="138" customWidth="1"/>
    <col min="11030" max="11265" width="11.421875" style="138" customWidth="1"/>
    <col min="11266" max="11266" width="20.7109375" style="138" customWidth="1"/>
    <col min="11267" max="11267" width="21.00390625" style="138" customWidth="1"/>
    <col min="11268" max="11273" width="4.7109375" style="138" customWidth="1"/>
    <col min="11274" max="11279" width="2.00390625" style="138" customWidth="1"/>
    <col min="11280" max="11285" width="4.7109375" style="138" customWidth="1"/>
    <col min="11286" max="11521" width="11.421875" style="138" customWidth="1"/>
    <col min="11522" max="11522" width="20.7109375" style="138" customWidth="1"/>
    <col min="11523" max="11523" width="21.00390625" style="138" customWidth="1"/>
    <col min="11524" max="11529" width="4.7109375" style="138" customWidth="1"/>
    <col min="11530" max="11535" width="2.00390625" style="138" customWidth="1"/>
    <col min="11536" max="11541" width="4.7109375" style="138" customWidth="1"/>
    <col min="11542" max="11777" width="11.421875" style="138" customWidth="1"/>
    <col min="11778" max="11778" width="20.7109375" style="138" customWidth="1"/>
    <col min="11779" max="11779" width="21.00390625" style="138" customWidth="1"/>
    <col min="11780" max="11785" width="4.7109375" style="138" customWidth="1"/>
    <col min="11786" max="11791" width="2.00390625" style="138" customWidth="1"/>
    <col min="11792" max="11797" width="4.7109375" style="138" customWidth="1"/>
    <col min="11798" max="12033" width="11.421875" style="138" customWidth="1"/>
    <col min="12034" max="12034" width="20.7109375" style="138" customWidth="1"/>
    <col min="12035" max="12035" width="21.00390625" style="138" customWidth="1"/>
    <col min="12036" max="12041" width="4.7109375" style="138" customWidth="1"/>
    <col min="12042" max="12047" width="2.00390625" style="138" customWidth="1"/>
    <col min="12048" max="12053" width="4.7109375" style="138" customWidth="1"/>
    <col min="12054" max="12289" width="11.421875" style="138" customWidth="1"/>
    <col min="12290" max="12290" width="20.7109375" style="138" customWidth="1"/>
    <col min="12291" max="12291" width="21.00390625" style="138" customWidth="1"/>
    <col min="12292" max="12297" width="4.7109375" style="138" customWidth="1"/>
    <col min="12298" max="12303" width="2.00390625" style="138" customWidth="1"/>
    <col min="12304" max="12309" width="4.7109375" style="138" customWidth="1"/>
    <col min="12310" max="12545" width="11.421875" style="138" customWidth="1"/>
    <col min="12546" max="12546" width="20.7109375" style="138" customWidth="1"/>
    <col min="12547" max="12547" width="21.00390625" style="138" customWidth="1"/>
    <col min="12548" max="12553" width="4.7109375" style="138" customWidth="1"/>
    <col min="12554" max="12559" width="2.00390625" style="138" customWidth="1"/>
    <col min="12560" max="12565" width="4.7109375" style="138" customWidth="1"/>
    <col min="12566" max="12801" width="11.421875" style="138" customWidth="1"/>
    <col min="12802" max="12802" width="20.7109375" style="138" customWidth="1"/>
    <col min="12803" max="12803" width="21.00390625" style="138" customWidth="1"/>
    <col min="12804" max="12809" width="4.7109375" style="138" customWidth="1"/>
    <col min="12810" max="12815" width="2.00390625" style="138" customWidth="1"/>
    <col min="12816" max="12821" width="4.7109375" style="138" customWidth="1"/>
    <col min="12822" max="13057" width="11.421875" style="138" customWidth="1"/>
    <col min="13058" max="13058" width="20.7109375" style="138" customWidth="1"/>
    <col min="13059" max="13059" width="21.00390625" style="138" customWidth="1"/>
    <col min="13060" max="13065" width="4.7109375" style="138" customWidth="1"/>
    <col min="13066" max="13071" width="2.00390625" style="138" customWidth="1"/>
    <col min="13072" max="13077" width="4.7109375" style="138" customWidth="1"/>
    <col min="13078" max="13313" width="11.421875" style="138" customWidth="1"/>
    <col min="13314" max="13314" width="20.7109375" style="138" customWidth="1"/>
    <col min="13315" max="13315" width="21.00390625" style="138" customWidth="1"/>
    <col min="13316" max="13321" width="4.7109375" style="138" customWidth="1"/>
    <col min="13322" max="13327" width="2.00390625" style="138" customWidth="1"/>
    <col min="13328" max="13333" width="4.7109375" style="138" customWidth="1"/>
    <col min="13334" max="13569" width="11.421875" style="138" customWidth="1"/>
    <col min="13570" max="13570" width="20.7109375" style="138" customWidth="1"/>
    <col min="13571" max="13571" width="21.00390625" style="138" customWidth="1"/>
    <col min="13572" max="13577" width="4.7109375" style="138" customWidth="1"/>
    <col min="13578" max="13583" width="2.00390625" style="138" customWidth="1"/>
    <col min="13584" max="13589" width="4.7109375" style="138" customWidth="1"/>
    <col min="13590" max="13825" width="11.421875" style="138" customWidth="1"/>
    <col min="13826" max="13826" width="20.7109375" style="138" customWidth="1"/>
    <col min="13827" max="13827" width="21.00390625" style="138" customWidth="1"/>
    <col min="13828" max="13833" width="4.7109375" style="138" customWidth="1"/>
    <col min="13834" max="13839" width="2.00390625" style="138" customWidth="1"/>
    <col min="13840" max="13845" width="4.7109375" style="138" customWidth="1"/>
    <col min="13846" max="14081" width="11.421875" style="138" customWidth="1"/>
    <col min="14082" max="14082" width="20.7109375" style="138" customWidth="1"/>
    <col min="14083" max="14083" width="21.00390625" style="138" customWidth="1"/>
    <col min="14084" max="14089" width="4.7109375" style="138" customWidth="1"/>
    <col min="14090" max="14095" width="2.00390625" style="138" customWidth="1"/>
    <col min="14096" max="14101" width="4.7109375" style="138" customWidth="1"/>
    <col min="14102" max="14337" width="11.421875" style="138" customWidth="1"/>
    <col min="14338" max="14338" width="20.7109375" style="138" customWidth="1"/>
    <col min="14339" max="14339" width="21.00390625" style="138" customWidth="1"/>
    <col min="14340" max="14345" width="4.7109375" style="138" customWidth="1"/>
    <col min="14346" max="14351" width="2.00390625" style="138" customWidth="1"/>
    <col min="14352" max="14357" width="4.7109375" style="138" customWidth="1"/>
    <col min="14358" max="14593" width="11.421875" style="138" customWidth="1"/>
    <col min="14594" max="14594" width="20.7109375" style="138" customWidth="1"/>
    <col min="14595" max="14595" width="21.00390625" style="138" customWidth="1"/>
    <col min="14596" max="14601" width="4.7109375" style="138" customWidth="1"/>
    <col min="14602" max="14607" width="2.00390625" style="138" customWidth="1"/>
    <col min="14608" max="14613" width="4.7109375" style="138" customWidth="1"/>
    <col min="14614" max="14849" width="11.421875" style="138" customWidth="1"/>
    <col min="14850" max="14850" width="20.7109375" style="138" customWidth="1"/>
    <col min="14851" max="14851" width="21.00390625" style="138" customWidth="1"/>
    <col min="14852" max="14857" width="4.7109375" style="138" customWidth="1"/>
    <col min="14858" max="14863" width="2.00390625" style="138" customWidth="1"/>
    <col min="14864" max="14869" width="4.7109375" style="138" customWidth="1"/>
    <col min="14870" max="15105" width="11.421875" style="138" customWidth="1"/>
    <col min="15106" max="15106" width="20.7109375" style="138" customWidth="1"/>
    <col min="15107" max="15107" width="21.00390625" style="138" customWidth="1"/>
    <col min="15108" max="15113" width="4.7109375" style="138" customWidth="1"/>
    <col min="15114" max="15119" width="2.00390625" style="138" customWidth="1"/>
    <col min="15120" max="15125" width="4.7109375" style="138" customWidth="1"/>
    <col min="15126" max="15361" width="11.421875" style="138" customWidth="1"/>
    <col min="15362" max="15362" width="20.7109375" style="138" customWidth="1"/>
    <col min="15363" max="15363" width="21.00390625" style="138" customWidth="1"/>
    <col min="15364" max="15369" width="4.7109375" style="138" customWidth="1"/>
    <col min="15370" max="15375" width="2.00390625" style="138" customWidth="1"/>
    <col min="15376" max="15381" width="4.7109375" style="138" customWidth="1"/>
    <col min="15382" max="15617" width="11.421875" style="138" customWidth="1"/>
    <col min="15618" max="15618" width="20.7109375" style="138" customWidth="1"/>
    <col min="15619" max="15619" width="21.00390625" style="138" customWidth="1"/>
    <col min="15620" max="15625" width="4.7109375" style="138" customWidth="1"/>
    <col min="15626" max="15631" width="2.00390625" style="138" customWidth="1"/>
    <col min="15632" max="15637" width="4.7109375" style="138" customWidth="1"/>
    <col min="15638" max="15873" width="11.421875" style="138" customWidth="1"/>
    <col min="15874" max="15874" width="20.7109375" style="138" customWidth="1"/>
    <col min="15875" max="15875" width="21.00390625" style="138" customWidth="1"/>
    <col min="15876" max="15881" width="4.7109375" style="138" customWidth="1"/>
    <col min="15882" max="15887" width="2.00390625" style="138" customWidth="1"/>
    <col min="15888" max="15893" width="4.7109375" style="138" customWidth="1"/>
    <col min="15894" max="16129" width="11.421875" style="138" customWidth="1"/>
    <col min="16130" max="16130" width="20.7109375" style="138" customWidth="1"/>
    <col min="16131" max="16131" width="21.00390625" style="138" customWidth="1"/>
    <col min="16132" max="16137" width="4.7109375" style="138" customWidth="1"/>
    <col min="16138" max="16143" width="2.00390625" style="138" customWidth="1"/>
    <col min="16144" max="16149" width="4.7109375" style="138" customWidth="1"/>
    <col min="16150" max="16384" width="11.421875" style="138" customWidth="1"/>
  </cols>
  <sheetData>
    <row r="1" spans="1:3" ht="15.75">
      <c r="A1" s="135">
        <v>1</v>
      </c>
      <c r="B1" s="136" t="s">
        <v>93</v>
      </c>
      <c r="C1" s="137"/>
    </row>
    <row r="2" spans="1:3" ht="15.75">
      <c r="A2" s="135">
        <v>2</v>
      </c>
      <c r="B2" s="139" t="s">
        <v>94</v>
      </c>
      <c r="C2" s="137"/>
    </row>
    <row r="3" spans="1:3" ht="15.75">
      <c r="A3" s="135">
        <v>3</v>
      </c>
      <c r="B3" s="140" t="s">
        <v>95</v>
      </c>
      <c r="C3" s="137"/>
    </row>
    <row r="4" spans="1:3" ht="15.75">
      <c r="A4" s="135">
        <v>4</v>
      </c>
      <c r="B4" s="137" t="s">
        <v>96</v>
      </c>
      <c r="C4" s="137"/>
    </row>
    <row r="5" spans="1:21" ht="15.75">
      <c r="A5" s="141"/>
      <c r="B5" s="142"/>
      <c r="C5" s="142"/>
      <c r="D5" s="143" t="s">
        <v>42</v>
      </c>
      <c r="E5" s="143"/>
      <c r="F5" s="143" t="s">
        <v>41</v>
      </c>
      <c r="G5" s="143"/>
      <c r="H5" s="143" t="s">
        <v>40</v>
      </c>
      <c r="I5" s="143"/>
      <c r="P5" s="143" t="s">
        <v>68</v>
      </c>
      <c r="Q5" s="143"/>
      <c r="R5" s="143" t="s">
        <v>69</v>
      </c>
      <c r="S5" s="143"/>
      <c r="T5" s="143" t="s">
        <v>70</v>
      </c>
      <c r="U5" s="143"/>
    </row>
    <row r="6" spans="1:21" ht="15.75">
      <c r="A6" s="141">
        <v>1</v>
      </c>
      <c r="B6" s="144" t="str">
        <f>B1</f>
        <v>Tia Bornholdt</v>
      </c>
      <c r="C6" s="145" t="str">
        <f>B2</f>
        <v>Tessa Bornholdt</v>
      </c>
      <c r="D6" s="146">
        <v>2</v>
      </c>
      <c r="E6" s="146">
        <v>6</v>
      </c>
      <c r="F6" s="146">
        <v>4</v>
      </c>
      <c r="G6" s="146">
        <v>6</v>
      </c>
      <c r="H6" s="146"/>
      <c r="I6" s="146"/>
      <c r="J6" s="138">
        <f aca="true" t="shared" si="0" ref="J6:J11">IF(D6&gt;E6,1,0)</f>
        <v>0</v>
      </c>
      <c r="K6" s="138">
        <f aca="true" t="shared" si="1" ref="K6:K11">IF(F6&gt;G6,1,0)</f>
        <v>0</v>
      </c>
      <c r="L6" s="138">
        <f aca="true" t="shared" si="2" ref="L6:L11">IF(H6&gt;I6,1,0)</f>
        <v>0</v>
      </c>
      <c r="M6" s="138">
        <f aca="true" t="shared" si="3" ref="M6:M11">IF(E6&gt;D6,1,0)</f>
        <v>1</v>
      </c>
      <c r="N6" s="138">
        <f aca="true" t="shared" si="4" ref="N6:N11">IF(G6&gt;F6,1,0)</f>
        <v>1</v>
      </c>
      <c r="O6" s="138">
        <f aca="true" t="shared" si="5" ref="O6:O11">IF(I6&gt;H6,1,0)</f>
        <v>0</v>
      </c>
      <c r="P6" s="146">
        <f aca="true" t="shared" si="6" ref="P6:P11">SUM(J6:L6)</f>
        <v>0</v>
      </c>
      <c r="Q6" s="146">
        <f aca="true" t="shared" si="7" ref="Q6:Q11">SUM(M6:O6)</f>
        <v>2</v>
      </c>
      <c r="R6" s="146">
        <f aca="true" t="shared" si="8" ref="R6:S11">SUM(D6,F6,H6)</f>
        <v>6</v>
      </c>
      <c r="S6" s="146">
        <f t="shared" si="8"/>
        <v>12</v>
      </c>
      <c r="T6" s="146">
        <f aca="true" t="shared" si="9" ref="T6:T11">IF(P6&gt;Q6,2,0)</f>
        <v>0</v>
      </c>
      <c r="U6" s="146">
        <f aca="true" t="shared" si="10" ref="U6:U11">IF(Q6&gt;P6,2,0)</f>
        <v>2</v>
      </c>
    </row>
    <row r="7" spans="1:21" ht="15.75">
      <c r="A7" s="141">
        <v>2</v>
      </c>
      <c r="B7" s="147" t="str">
        <f>B3</f>
        <v>N. Jagemann</v>
      </c>
      <c r="C7" s="148" t="str">
        <f>B4</f>
        <v>N. Hahn</v>
      </c>
      <c r="D7" s="146">
        <v>6</v>
      </c>
      <c r="E7" s="146">
        <v>2</v>
      </c>
      <c r="F7" s="146">
        <v>6</v>
      </c>
      <c r="G7" s="146">
        <v>4</v>
      </c>
      <c r="H7" s="146"/>
      <c r="I7" s="146"/>
      <c r="J7" s="138">
        <f t="shared" si="0"/>
        <v>1</v>
      </c>
      <c r="K7" s="138">
        <f t="shared" si="1"/>
        <v>1</v>
      </c>
      <c r="L7" s="138">
        <f t="shared" si="2"/>
        <v>0</v>
      </c>
      <c r="M7" s="138">
        <f t="shared" si="3"/>
        <v>0</v>
      </c>
      <c r="N7" s="138">
        <f t="shared" si="4"/>
        <v>0</v>
      </c>
      <c r="O7" s="138">
        <f t="shared" si="5"/>
        <v>0</v>
      </c>
      <c r="P7" s="146">
        <f t="shared" si="6"/>
        <v>2</v>
      </c>
      <c r="Q7" s="146">
        <f t="shared" si="7"/>
        <v>0</v>
      </c>
      <c r="R7" s="146">
        <f t="shared" si="8"/>
        <v>12</v>
      </c>
      <c r="S7" s="146">
        <f t="shared" si="8"/>
        <v>6</v>
      </c>
      <c r="T7" s="146">
        <f t="shared" si="9"/>
        <v>2</v>
      </c>
      <c r="U7" s="146">
        <f t="shared" si="10"/>
        <v>0</v>
      </c>
    </row>
    <row r="8" spans="1:21" ht="15.75">
      <c r="A8" s="141">
        <v>3</v>
      </c>
      <c r="B8" s="144" t="str">
        <f>B1</f>
        <v>Tia Bornholdt</v>
      </c>
      <c r="C8" s="147" t="str">
        <f>B3</f>
        <v>N. Jagemann</v>
      </c>
      <c r="D8" s="146">
        <v>2</v>
      </c>
      <c r="E8" s="146">
        <v>6</v>
      </c>
      <c r="F8" s="146">
        <v>0</v>
      </c>
      <c r="G8" s="146">
        <v>6</v>
      </c>
      <c r="H8" s="146"/>
      <c r="I8" s="146"/>
      <c r="J8" s="138">
        <f t="shared" si="0"/>
        <v>0</v>
      </c>
      <c r="K8" s="138">
        <f t="shared" si="1"/>
        <v>0</v>
      </c>
      <c r="L8" s="138">
        <f t="shared" si="2"/>
        <v>0</v>
      </c>
      <c r="M8" s="138">
        <f t="shared" si="3"/>
        <v>1</v>
      </c>
      <c r="N8" s="138">
        <f t="shared" si="4"/>
        <v>1</v>
      </c>
      <c r="O8" s="138">
        <f t="shared" si="5"/>
        <v>0</v>
      </c>
      <c r="P8" s="146">
        <f t="shared" si="6"/>
        <v>0</v>
      </c>
      <c r="Q8" s="146">
        <f t="shared" si="7"/>
        <v>2</v>
      </c>
      <c r="R8" s="146">
        <f t="shared" si="8"/>
        <v>2</v>
      </c>
      <c r="S8" s="146">
        <f t="shared" si="8"/>
        <v>12</v>
      </c>
      <c r="T8" s="146">
        <f t="shared" si="9"/>
        <v>0</v>
      </c>
      <c r="U8" s="146">
        <f t="shared" si="10"/>
        <v>2</v>
      </c>
    </row>
    <row r="9" spans="1:21" ht="15.75">
      <c r="A9" s="141">
        <v>4</v>
      </c>
      <c r="B9" s="145" t="str">
        <f>B2</f>
        <v>Tessa Bornholdt</v>
      </c>
      <c r="C9" s="148" t="str">
        <f>B4</f>
        <v>N. Hahn</v>
      </c>
      <c r="D9" s="146">
        <v>6</v>
      </c>
      <c r="E9" s="146">
        <v>4</v>
      </c>
      <c r="F9" s="146">
        <v>6</v>
      </c>
      <c r="G9" s="146">
        <v>4</v>
      </c>
      <c r="H9" s="146"/>
      <c r="I9" s="146"/>
      <c r="J9" s="138">
        <f t="shared" si="0"/>
        <v>1</v>
      </c>
      <c r="K9" s="138">
        <f t="shared" si="1"/>
        <v>1</v>
      </c>
      <c r="L9" s="138">
        <f t="shared" si="2"/>
        <v>0</v>
      </c>
      <c r="M9" s="138">
        <f t="shared" si="3"/>
        <v>0</v>
      </c>
      <c r="N9" s="138">
        <f t="shared" si="4"/>
        <v>0</v>
      </c>
      <c r="O9" s="138">
        <f t="shared" si="5"/>
        <v>0</v>
      </c>
      <c r="P9" s="146">
        <f t="shared" si="6"/>
        <v>2</v>
      </c>
      <c r="Q9" s="146">
        <f t="shared" si="7"/>
        <v>0</v>
      </c>
      <c r="R9" s="146">
        <f t="shared" si="8"/>
        <v>12</v>
      </c>
      <c r="S9" s="146">
        <f t="shared" si="8"/>
        <v>8</v>
      </c>
      <c r="T9" s="146">
        <f t="shared" si="9"/>
        <v>2</v>
      </c>
      <c r="U9" s="146">
        <f t="shared" si="10"/>
        <v>0</v>
      </c>
    </row>
    <row r="10" spans="1:21" ht="15.75">
      <c r="A10" s="141">
        <v>5</v>
      </c>
      <c r="B10" s="144" t="str">
        <f>B1</f>
        <v>Tia Bornholdt</v>
      </c>
      <c r="C10" s="148" t="str">
        <f>B4</f>
        <v>N. Hahn</v>
      </c>
      <c r="D10" s="146">
        <v>2</v>
      </c>
      <c r="E10" s="146">
        <v>6</v>
      </c>
      <c r="F10" s="146"/>
      <c r="G10" s="146"/>
      <c r="H10" s="146"/>
      <c r="I10" s="146"/>
      <c r="J10" s="138">
        <f t="shared" si="0"/>
        <v>0</v>
      </c>
      <c r="K10" s="138">
        <f t="shared" si="1"/>
        <v>0</v>
      </c>
      <c r="L10" s="138">
        <f t="shared" si="2"/>
        <v>0</v>
      </c>
      <c r="M10" s="138">
        <f t="shared" si="3"/>
        <v>1</v>
      </c>
      <c r="N10" s="138">
        <f t="shared" si="4"/>
        <v>0</v>
      </c>
      <c r="O10" s="138">
        <f t="shared" si="5"/>
        <v>0</v>
      </c>
      <c r="P10" s="146">
        <f t="shared" si="6"/>
        <v>0</v>
      </c>
      <c r="Q10" s="146">
        <f t="shared" si="7"/>
        <v>1</v>
      </c>
      <c r="R10" s="146">
        <f t="shared" si="8"/>
        <v>2</v>
      </c>
      <c r="S10" s="146">
        <f t="shared" si="8"/>
        <v>6</v>
      </c>
      <c r="T10" s="146">
        <f t="shared" si="9"/>
        <v>0</v>
      </c>
      <c r="U10" s="146">
        <f t="shared" si="10"/>
        <v>2</v>
      </c>
    </row>
    <row r="11" spans="1:21" ht="15.75">
      <c r="A11" s="141">
        <v>6</v>
      </c>
      <c r="B11" s="145" t="str">
        <f>B2</f>
        <v>Tessa Bornholdt</v>
      </c>
      <c r="C11" s="147" t="str">
        <f>B3</f>
        <v>N. Jagemann</v>
      </c>
      <c r="D11" s="146">
        <v>2</v>
      </c>
      <c r="E11" s="146">
        <v>6</v>
      </c>
      <c r="F11" s="146">
        <v>1</v>
      </c>
      <c r="G11" s="146">
        <v>6</v>
      </c>
      <c r="H11" s="146"/>
      <c r="I11" s="146"/>
      <c r="J11" s="138">
        <f t="shared" si="0"/>
        <v>0</v>
      </c>
      <c r="K11" s="138">
        <f t="shared" si="1"/>
        <v>0</v>
      </c>
      <c r="L11" s="138">
        <f t="shared" si="2"/>
        <v>0</v>
      </c>
      <c r="M11" s="138">
        <f t="shared" si="3"/>
        <v>1</v>
      </c>
      <c r="N11" s="138">
        <f t="shared" si="4"/>
        <v>1</v>
      </c>
      <c r="O11" s="138">
        <f t="shared" si="5"/>
        <v>0</v>
      </c>
      <c r="P11" s="146">
        <f t="shared" si="6"/>
        <v>0</v>
      </c>
      <c r="Q11" s="146">
        <f t="shared" si="7"/>
        <v>2</v>
      </c>
      <c r="R11" s="146">
        <f t="shared" si="8"/>
        <v>3</v>
      </c>
      <c r="S11" s="146">
        <f t="shared" si="8"/>
        <v>12</v>
      </c>
      <c r="T11" s="146">
        <f t="shared" si="9"/>
        <v>0</v>
      </c>
      <c r="U11" s="146">
        <f t="shared" si="10"/>
        <v>2</v>
      </c>
    </row>
    <row r="12" spans="2:3" ht="15.75">
      <c r="B12" s="137"/>
      <c r="C12" s="137"/>
    </row>
    <row r="13" spans="2:3" ht="15.75">
      <c r="B13" s="137"/>
      <c r="C13" s="137"/>
    </row>
    <row r="14" spans="2:3" ht="16.5" thickBot="1">
      <c r="B14" s="149" t="s">
        <v>71</v>
      </c>
      <c r="C14" s="137"/>
    </row>
    <row r="15" spans="2:9" ht="16.5" thickBot="1">
      <c r="B15" s="137"/>
      <c r="C15" s="150"/>
      <c r="D15" s="151" t="s">
        <v>70</v>
      </c>
      <c r="E15" s="152"/>
      <c r="F15" s="151" t="s">
        <v>68</v>
      </c>
      <c r="G15" s="152"/>
      <c r="H15" s="153" t="s">
        <v>69</v>
      </c>
      <c r="I15" s="152"/>
    </row>
    <row r="16" spans="2:9" ht="16.5" thickBot="1">
      <c r="B16" s="154">
        <v>4</v>
      </c>
      <c r="C16" s="155" t="str">
        <f>B1</f>
        <v>Tia Bornholdt</v>
      </c>
      <c r="D16" s="156">
        <f>SUM(T6,T8,T10)</f>
        <v>0</v>
      </c>
      <c r="E16" s="157"/>
      <c r="F16" s="158">
        <f>SUM(P6,P8,P10)</f>
        <v>0</v>
      </c>
      <c r="G16" s="159">
        <f>SUM(Q6,Q8,Q10)</f>
        <v>5</v>
      </c>
      <c r="H16" s="160">
        <f>SUM(R6,R8,R10)</f>
        <v>10</v>
      </c>
      <c r="I16" s="159">
        <f>SUM(S6,S8,S10)</f>
        <v>30</v>
      </c>
    </row>
    <row r="17" spans="2:9" ht="16.5" thickBot="1">
      <c r="B17" s="154">
        <v>2</v>
      </c>
      <c r="C17" s="161" t="str">
        <f>B2</f>
        <v>Tessa Bornholdt</v>
      </c>
      <c r="D17" s="156">
        <f>SUM(U6,T9,T11)</f>
        <v>4</v>
      </c>
      <c r="E17" s="157"/>
      <c r="F17" s="158">
        <f>SUM(Q6,P9,P11)</f>
        <v>4</v>
      </c>
      <c r="G17" s="159">
        <f>SUM(P6,Q9,Q11)</f>
        <v>2</v>
      </c>
      <c r="H17" s="160">
        <f>SUM(S6,R9,R11)</f>
        <v>27</v>
      </c>
      <c r="I17" s="159">
        <f>SUM(R6,S9,S11)</f>
        <v>26</v>
      </c>
    </row>
    <row r="18" spans="2:9" ht="16.5" thickBot="1">
      <c r="B18" s="154">
        <v>1</v>
      </c>
      <c r="C18" s="162" t="str">
        <f>B3</f>
        <v>N. Jagemann</v>
      </c>
      <c r="D18" s="156">
        <f>SUM(T7,U8,U11)</f>
        <v>6</v>
      </c>
      <c r="E18" s="157"/>
      <c r="F18" s="158">
        <f>SUM(P7,Q8,Q11)</f>
        <v>6</v>
      </c>
      <c r="G18" s="159">
        <f>SUM(Q7,P8,P11)</f>
        <v>0</v>
      </c>
      <c r="H18" s="160">
        <f>SUM(R7,S8,S11)</f>
        <v>36</v>
      </c>
      <c r="I18" s="159">
        <f>SUM(S7,R8,R11)</f>
        <v>11</v>
      </c>
    </row>
    <row r="19" spans="2:9" ht="16.5" thickBot="1">
      <c r="B19" s="154">
        <v>3</v>
      </c>
      <c r="C19" s="163" t="str">
        <f>B4</f>
        <v>N. Hahn</v>
      </c>
      <c r="D19" s="156">
        <f>SUM(U7,U9,U10)</f>
        <v>2</v>
      </c>
      <c r="E19" s="157"/>
      <c r="F19" s="158">
        <f>SUM(Q7,Q9,Q10)</f>
        <v>1</v>
      </c>
      <c r="G19" s="159">
        <f>SUM(P7,P9,P10)</f>
        <v>4</v>
      </c>
      <c r="H19" s="160">
        <f>SUM(S7,S9,S10)</f>
        <v>20</v>
      </c>
      <c r="I19" s="159">
        <f>SUM(R7,R9,R10)</f>
        <v>26</v>
      </c>
    </row>
  </sheetData>
  <mergeCells count="13">
    <mergeCell ref="D19:E19"/>
    <mergeCell ref="D15:E15"/>
    <mergeCell ref="F15:G15"/>
    <mergeCell ref="H15:I15"/>
    <mergeCell ref="D16:E16"/>
    <mergeCell ref="D17:E17"/>
    <mergeCell ref="D18:E18"/>
    <mergeCell ref="D5:E5"/>
    <mergeCell ref="F5:G5"/>
    <mergeCell ref="H5:I5"/>
    <mergeCell ref="P5:Q5"/>
    <mergeCell ref="R5:S5"/>
    <mergeCell ref="T5:U5"/>
  </mergeCells>
  <printOptions/>
  <pageMargins left="0.787401575" right="0.787401575" top="0.984251969" bottom="0.984251969" header="0.4921259845" footer="0.4921259845"/>
  <pageSetup horizontalDpi="360" verticalDpi="360" orientation="landscape" paperSize="9" r:id="rId1"/>
  <headerFooter alignWithMargins="0">
    <oddHeader>&amp;LTC Tornesch e.V.&amp;C&amp;11Clubmeisterschaften 2011
U 6 weiblich</oddHeader>
    <oddFooter>&amp;C&amp;Z&amp;F&amp;RSeite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19"/>
  <sheetViews>
    <sheetView showGridLines="0" zoomScalePageLayoutView="75" workbookViewId="0" topLeftCell="A1">
      <selection activeCell="B21" sqref="B21"/>
    </sheetView>
  </sheetViews>
  <sheetFormatPr defaultColWidth="11.421875" defaultRowHeight="12.75"/>
  <cols>
    <col min="1" max="1" width="11.421875" style="99" customWidth="1"/>
    <col min="2" max="2" width="20.7109375" style="99" customWidth="1"/>
    <col min="3" max="3" width="21.00390625" style="99" customWidth="1"/>
    <col min="4" max="9" width="4.7109375" style="99" customWidth="1"/>
    <col min="10" max="15" width="2.00390625" style="99" customWidth="1"/>
    <col min="16" max="21" width="4.7109375" style="99" customWidth="1"/>
    <col min="22" max="257" width="11.421875" style="99" customWidth="1"/>
    <col min="258" max="258" width="20.7109375" style="99" customWidth="1"/>
    <col min="259" max="259" width="21.00390625" style="99" customWidth="1"/>
    <col min="260" max="265" width="4.7109375" style="99" customWidth="1"/>
    <col min="266" max="271" width="2.00390625" style="99" customWidth="1"/>
    <col min="272" max="277" width="4.7109375" style="99" customWidth="1"/>
    <col min="278" max="513" width="11.421875" style="99" customWidth="1"/>
    <col min="514" max="514" width="20.7109375" style="99" customWidth="1"/>
    <col min="515" max="515" width="21.00390625" style="99" customWidth="1"/>
    <col min="516" max="521" width="4.7109375" style="99" customWidth="1"/>
    <col min="522" max="527" width="2.00390625" style="99" customWidth="1"/>
    <col min="528" max="533" width="4.7109375" style="99" customWidth="1"/>
    <col min="534" max="769" width="11.421875" style="99" customWidth="1"/>
    <col min="770" max="770" width="20.7109375" style="99" customWidth="1"/>
    <col min="771" max="771" width="21.00390625" style="99" customWidth="1"/>
    <col min="772" max="777" width="4.7109375" style="99" customWidth="1"/>
    <col min="778" max="783" width="2.00390625" style="99" customWidth="1"/>
    <col min="784" max="789" width="4.7109375" style="99" customWidth="1"/>
    <col min="790" max="1025" width="11.421875" style="99" customWidth="1"/>
    <col min="1026" max="1026" width="20.7109375" style="99" customWidth="1"/>
    <col min="1027" max="1027" width="21.00390625" style="99" customWidth="1"/>
    <col min="1028" max="1033" width="4.7109375" style="99" customWidth="1"/>
    <col min="1034" max="1039" width="2.00390625" style="99" customWidth="1"/>
    <col min="1040" max="1045" width="4.7109375" style="99" customWidth="1"/>
    <col min="1046" max="1281" width="11.421875" style="99" customWidth="1"/>
    <col min="1282" max="1282" width="20.7109375" style="99" customWidth="1"/>
    <col min="1283" max="1283" width="21.00390625" style="99" customWidth="1"/>
    <col min="1284" max="1289" width="4.7109375" style="99" customWidth="1"/>
    <col min="1290" max="1295" width="2.00390625" style="99" customWidth="1"/>
    <col min="1296" max="1301" width="4.7109375" style="99" customWidth="1"/>
    <col min="1302" max="1537" width="11.421875" style="99" customWidth="1"/>
    <col min="1538" max="1538" width="20.7109375" style="99" customWidth="1"/>
    <col min="1539" max="1539" width="21.00390625" style="99" customWidth="1"/>
    <col min="1540" max="1545" width="4.7109375" style="99" customWidth="1"/>
    <col min="1546" max="1551" width="2.00390625" style="99" customWidth="1"/>
    <col min="1552" max="1557" width="4.7109375" style="99" customWidth="1"/>
    <col min="1558" max="1793" width="11.421875" style="99" customWidth="1"/>
    <col min="1794" max="1794" width="20.7109375" style="99" customWidth="1"/>
    <col min="1795" max="1795" width="21.00390625" style="99" customWidth="1"/>
    <col min="1796" max="1801" width="4.7109375" style="99" customWidth="1"/>
    <col min="1802" max="1807" width="2.00390625" style="99" customWidth="1"/>
    <col min="1808" max="1813" width="4.7109375" style="99" customWidth="1"/>
    <col min="1814" max="2049" width="11.421875" style="99" customWidth="1"/>
    <col min="2050" max="2050" width="20.7109375" style="99" customWidth="1"/>
    <col min="2051" max="2051" width="21.00390625" style="99" customWidth="1"/>
    <col min="2052" max="2057" width="4.7109375" style="99" customWidth="1"/>
    <col min="2058" max="2063" width="2.00390625" style="99" customWidth="1"/>
    <col min="2064" max="2069" width="4.7109375" style="99" customWidth="1"/>
    <col min="2070" max="2305" width="11.421875" style="99" customWidth="1"/>
    <col min="2306" max="2306" width="20.7109375" style="99" customWidth="1"/>
    <col min="2307" max="2307" width="21.00390625" style="99" customWidth="1"/>
    <col min="2308" max="2313" width="4.7109375" style="99" customWidth="1"/>
    <col min="2314" max="2319" width="2.00390625" style="99" customWidth="1"/>
    <col min="2320" max="2325" width="4.7109375" style="99" customWidth="1"/>
    <col min="2326" max="2561" width="11.421875" style="99" customWidth="1"/>
    <col min="2562" max="2562" width="20.7109375" style="99" customWidth="1"/>
    <col min="2563" max="2563" width="21.00390625" style="99" customWidth="1"/>
    <col min="2564" max="2569" width="4.7109375" style="99" customWidth="1"/>
    <col min="2570" max="2575" width="2.00390625" style="99" customWidth="1"/>
    <col min="2576" max="2581" width="4.7109375" style="99" customWidth="1"/>
    <col min="2582" max="2817" width="11.421875" style="99" customWidth="1"/>
    <col min="2818" max="2818" width="20.7109375" style="99" customWidth="1"/>
    <col min="2819" max="2819" width="21.00390625" style="99" customWidth="1"/>
    <col min="2820" max="2825" width="4.7109375" style="99" customWidth="1"/>
    <col min="2826" max="2831" width="2.00390625" style="99" customWidth="1"/>
    <col min="2832" max="2837" width="4.7109375" style="99" customWidth="1"/>
    <col min="2838" max="3073" width="11.421875" style="99" customWidth="1"/>
    <col min="3074" max="3074" width="20.7109375" style="99" customWidth="1"/>
    <col min="3075" max="3075" width="21.00390625" style="99" customWidth="1"/>
    <col min="3076" max="3081" width="4.7109375" style="99" customWidth="1"/>
    <col min="3082" max="3087" width="2.00390625" style="99" customWidth="1"/>
    <col min="3088" max="3093" width="4.7109375" style="99" customWidth="1"/>
    <col min="3094" max="3329" width="11.421875" style="99" customWidth="1"/>
    <col min="3330" max="3330" width="20.7109375" style="99" customWidth="1"/>
    <col min="3331" max="3331" width="21.00390625" style="99" customWidth="1"/>
    <col min="3332" max="3337" width="4.7109375" style="99" customWidth="1"/>
    <col min="3338" max="3343" width="2.00390625" style="99" customWidth="1"/>
    <col min="3344" max="3349" width="4.7109375" style="99" customWidth="1"/>
    <col min="3350" max="3585" width="11.421875" style="99" customWidth="1"/>
    <col min="3586" max="3586" width="20.7109375" style="99" customWidth="1"/>
    <col min="3587" max="3587" width="21.00390625" style="99" customWidth="1"/>
    <col min="3588" max="3593" width="4.7109375" style="99" customWidth="1"/>
    <col min="3594" max="3599" width="2.00390625" style="99" customWidth="1"/>
    <col min="3600" max="3605" width="4.7109375" style="99" customWidth="1"/>
    <col min="3606" max="3841" width="11.421875" style="99" customWidth="1"/>
    <col min="3842" max="3842" width="20.7109375" style="99" customWidth="1"/>
    <col min="3843" max="3843" width="21.00390625" style="99" customWidth="1"/>
    <col min="3844" max="3849" width="4.7109375" style="99" customWidth="1"/>
    <col min="3850" max="3855" width="2.00390625" style="99" customWidth="1"/>
    <col min="3856" max="3861" width="4.7109375" style="99" customWidth="1"/>
    <col min="3862" max="4097" width="11.421875" style="99" customWidth="1"/>
    <col min="4098" max="4098" width="20.7109375" style="99" customWidth="1"/>
    <col min="4099" max="4099" width="21.00390625" style="99" customWidth="1"/>
    <col min="4100" max="4105" width="4.7109375" style="99" customWidth="1"/>
    <col min="4106" max="4111" width="2.00390625" style="99" customWidth="1"/>
    <col min="4112" max="4117" width="4.7109375" style="99" customWidth="1"/>
    <col min="4118" max="4353" width="11.421875" style="99" customWidth="1"/>
    <col min="4354" max="4354" width="20.7109375" style="99" customWidth="1"/>
    <col min="4355" max="4355" width="21.00390625" style="99" customWidth="1"/>
    <col min="4356" max="4361" width="4.7109375" style="99" customWidth="1"/>
    <col min="4362" max="4367" width="2.00390625" style="99" customWidth="1"/>
    <col min="4368" max="4373" width="4.7109375" style="99" customWidth="1"/>
    <col min="4374" max="4609" width="11.421875" style="99" customWidth="1"/>
    <col min="4610" max="4610" width="20.7109375" style="99" customWidth="1"/>
    <col min="4611" max="4611" width="21.00390625" style="99" customWidth="1"/>
    <col min="4612" max="4617" width="4.7109375" style="99" customWidth="1"/>
    <col min="4618" max="4623" width="2.00390625" style="99" customWidth="1"/>
    <col min="4624" max="4629" width="4.7109375" style="99" customWidth="1"/>
    <col min="4630" max="4865" width="11.421875" style="99" customWidth="1"/>
    <col min="4866" max="4866" width="20.7109375" style="99" customWidth="1"/>
    <col min="4867" max="4867" width="21.00390625" style="99" customWidth="1"/>
    <col min="4868" max="4873" width="4.7109375" style="99" customWidth="1"/>
    <col min="4874" max="4879" width="2.00390625" style="99" customWidth="1"/>
    <col min="4880" max="4885" width="4.7109375" style="99" customWidth="1"/>
    <col min="4886" max="5121" width="11.421875" style="99" customWidth="1"/>
    <col min="5122" max="5122" width="20.7109375" style="99" customWidth="1"/>
    <col min="5123" max="5123" width="21.00390625" style="99" customWidth="1"/>
    <col min="5124" max="5129" width="4.7109375" style="99" customWidth="1"/>
    <col min="5130" max="5135" width="2.00390625" style="99" customWidth="1"/>
    <col min="5136" max="5141" width="4.7109375" style="99" customWidth="1"/>
    <col min="5142" max="5377" width="11.421875" style="99" customWidth="1"/>
    <col min="5378" max="5378" width="20.7109375" style="99" customWidth="1"/>
    <col min="5379" max="5379" width="21.00390625" style="99" customWidth="1"/>
    <col min="5380" max="5385" width="4.7109375" style="99" customWidth="1"/>
    <col min="5386" max="5391" width="2.00390625" style="99" customWidth="1"/>
    <col min="5392" max="5397" width="4.7109375" style="99" customWidth="1"/>
    <col min="5398" max="5633" width="11.421875" style="99" customWidth="1"/>
    <col min="5634" max="5634" width="20.7109375" style="99" customWidth="1"/>
    <col min="5635" max="5635" width="21.00390625" style="99" customWidth="1"/>
    <col min="5636" max="5641" width="4.7109375" style="99" customWidth="1"/>
    <col min="5642" max="5647" width="2.00390625" style="99" customWidth="1"/>
    <col min="5648" max="5653" width="4.7109375" style="99" customWidth="1"/>
    <col min="5654" max="5889" width="11.421875" style="99" customWidth="1"/>
    <col min="5890" max="5890" width="20.7109375" style="99" customWidth="1"/>
    <col min="5891" max="5891" width="21.00390625" style="99" customWidth="1"/>
    <col min="5892" max="5897" width="4.7109375" style="99" customWidth="1"/>
    <col min="5898" max="5903" width="2.00390625" style="99" customWidth="1"/>
    <col min="5904" max="5909" width="4.7109375" style="99" customWidth="1"/>
    <col min="5910" max="6145" width="11.421875" style="99" customWidth="1"/>
    <col min="6146" max="6146" width="20.7109375" style="99" customWidth="1"/>
    <col min="6147" max="6147" width="21.00390625" style="99" customWidth="1"/>
    <col min="6148" max="6153" width="4.7109375" style="99" customWidth="1"/>
    <col min="6154" max="6159" width="2.00390625" style="99" customWidth="1"/>
    <col min="6160" max="6165" width="4.7109375" style="99" customWidth="1"/>
    <col min="6166" max="6401" width="11.421875" style="99" customWidth="1"/>
    <col min="6402" max="6402" width="20.7109375" style="99" customWidth="1"/>
    <col min="6403" max="6403" width="21.00390625" style="99" customWidth="1"/>
    <col min="6404" max="6409" width="4.7109375" style="99" customWidth="1"/>
    <col min="6410" max="6415" width="2.00390625" style="99" customWidth="1"/>
    <col min="6416" max="6421" width="4.7109375" style="99" customWidth="1"/>
    <col min="6422" max="6657" width="11.421875" style="99" customWidth="1"/>
    <col min="6658" max="6658" width="20.7109375" style="99" customWidth="1"/>
    <col min="6659" max="6659" width="21.00390625" style="99" customWidth="1"/>
    <col min="6660" max="6665" width="4.7109375" style="99" customWidth="1"/>
    <col min="6666" max="6671" width="2.00390625" style="99" customWidth="1"/>
    <col min="6672" max="6677" width="4.7109375" style="99" customWidth="1"/>
    <col min="6678" max="6913" width="11.421875" style="99" customWidth="1"/>
    <col min="6914" max="6914" width="20.7109375" style="99" customWidth="1"/>
    <col min="6915" max="6915" width="21.00390625" style="99" customWidth="1"/>
    <col min="6916" max="6921" width="4.7109375" style="99" customWidth="1"/>
    <col min="6922" max="6927" width="2.00390625" style="99" customWidth="1"/>
    <col min="6928" max="6933" width="4.7109375" style="99" customWidth="1"/>
    <col min="6934" max="7169" width="11.421875" style="99" customWidth="1"/>
    <col min="7170" max="7170" width="20.7109375" style="99" customWidth="1"/>
    <col min="7171" max="7171" width="21.00390625" style="99" customWidth="1"/>
    <col min="7172" max="7177" width="4.7109375" style="99" customWidth="1"/>
    <col min="7178" max="7183" width="2.00390625" style="99" customWidth="1"/>
    <col min="7184" max="7189" width="4.7109375" style="99" customWidth="1"/>
    <col min="7190" max="7425" width="11.421875" style="99" customWidth="1"/>
    <col min="7426" max="7426" width="20.7109375" style="99" customWidth="1"/>
    <col min="7427" max="7427" width="21.00390625" style="99" customWidth="1"/>
    <col min="7428" max="7433" width="4.7109375" style="99" customWidth="1"/>
    <col min="7434" max="7439" width="2.00390625" style="99" customWidth="1"/>
    <col min="7440" max="7445" width="4.7109375" style="99" customWidth="1"/>
    <col min="7446" max="7681" width="11.421875" style="99" customWidth="1"/>
    <col min="7682" max="7682" width="20.7109375" style="99" customWidth="1"/>
    <col min="7683" max="7683" width="21.00390625" style="99" customWidth="1"/>
    <col min="7684" max="7689" width="4.7109375" style="99" customWidth="1"/>
    <col min="7690" max="7695" width="2.00390625" style="99" customWidth="1"/>
    <col min="7696" max="7701" width="4.7109375" style="99" customWidth="1"/>
    <col min="7702" max="7937" width="11.421875" style="99" customWidth="1"/>
    <col min="7938" max="7938" width="20.7109375" style="99" customWidth="1"/>
    <col min="7939" max="7939" width="21.00390625" style="99" customWidth="1"/>
    <col min="7940" max="7945" width="4.7109375" style="99" customWidth="1"/>
    <col min="7946" max="7951" width="2.00390625" style="99" customWidth="1"/>
    <col min="7952" max="7957" width="4.7109375" style="99" customWidth="1"/>
    <col min="7958" max="8193" width="11.421875" style="99" customWidth="1"/>
    <col min="8194" max="8194" width="20.7109375" style="99" customWidth="1"/>
    <col min="8195" max="8195" width="21.00390625" style="99" customWidth="1"/>
    <col min="8196" max="8201" width="4.7109375" style="99" customWidth="1"/>
    <col min="8202" max="8207" width="2.00390625" style="99" customWidth="1"/>
    <col min="8208" max="8213" width="4.7109375" style="99" customWidth="1"/>
    <col min="8214" max="8449" width="11.421875" style="99" customWidth="1"/>
    <col min="8450" max="8450" width="20.7109375" style="99" customWidth="1"/>
    <col min="8451" max="8451" width="21.00390625" style="99" customWidth="1"/>
    <col min="8452" max="8457" width="4.7109375" style="99" customWidth="1"/>
    <col min="8458" max="8463" width="2.00390625" style="99" customWidth="1"/>
    <col min="8464" max="8469" width="4.7109375" style="99" customWidth="1"/>
    <col min="8470" max="8705" width="11.421875" style="99" customWidth="1"/>
    <col min="8706" max="8706" width="20.7109375" style="99" customWidth="1"/>
    <col min="8707" max="8707" width="21.00390625" style="99" customWidth="1"/>
    <col min="8708" max="8713" width="4.7109375" style="99" customWidth="1"/>
    <col min="8714" max="8719" width="2.00390625" style="99" customWidth="1"/>
    <col min="8720" max="8725" width="4.7109375" style="99" customWidth="1"/>
    <col min="8726" max="8961" width="11.421875" style="99" customWidth="1"/>
    <col min="8962" max="8962" width="20.7109375" style="99" customWidth="1"/>
    <col min="8963" max="8963" width="21.00390625" style="99" customWidth="1"/>
    <col min="8964" max="8969" width="4.7109375" style="99" customWidth="1"/>
    <col min="8970" max="8975" width="2.00390625" style="99" customWidth="1"/>
    <col min="8976" max="8981" width="4.7109375" style="99" customWidth="1"/>
    <col min="8982" max="9217" width="11.421875" style="99" customWidth="1"/>
    <col min="9218" max="9218" width="20.7109375" style="99" customWidth="1"/>
    <col min="9219" max="9219" width="21.00390625" style="99" customWidth="1"/>
    <col min="9220" max="9225" width="4.7109375" style="99" customWidth="1"/>
    <col min="9226" max="9231" width="2.00390625" style="99" customWidth="1"/>
    <col min="9232" max="9237" width="4.7109375" style="99" customWidth="1"/>
    <col min="9238" max="9473" width="11.421875" style="99" customWidth="1"/>
    <col min="9474" max="9474" width="20.7109375" style="99" customWidth="1"/>
    <col min="9475" max="9475" width="21.00390625" style="99" customWidth="1"/>
    <col min="9476" max="9481" width="4.7109375" style="99" customWidth="1"/>
    <col min="9482" max="9487" width="2.00390625" style="99" customWidth="1"/>
    <col min="9488" max="9493" width="4.7109375" style="99" customWidth="1"/>
    <col min="9494" max="9729" width="11.421875" style="99" customWidth="1"/>
    <col min="9730" max="9730" width="20.7109375" style="99" customWidth="1"/>
    <col min="9731" max="9731" width="21.00390625" style="99" customWidth="1"/>
    <col min="9732" max="9737" width="4.7109375" style="99" customWidth="1"/>
    <col min="9738" max="9743" width="2.00390625" style="99" customWidth="1"/>
    <col min="9744" max="9749" width="4.7109375" style="99" customWidth="1"/>
    <col min="9750" max="9985" width="11.421875" style="99" customWidth="1"/>
    <col min="9986" max="9986" width="20.7109375" style="99" customWidth="1"/>
    <col min="9987" max="9987" width="21.00390625" style="99" customWidth="1"/>
    <col min="9988" max="9993" width="4.7109375" style="99" customWidth="1"/>
    <col min="9994" max="9999" width="2.00390625" style="99" customWidth="1"/>
    <col min="10000" max="10005" width="4.7109375" style="99" customWidth="1"/>
    <col min="10006" max="10241" width="11.421875" style="99" customWidth="1"/>
    <col min="10242" max="10242" width="20.7109375" style="99" customWidth="1"/>
    <col min="10243" max="10243" width="21.00390625" style="99" customWidth="1"/>
    <col min="10244" max="10249" width="4.7109375" style="99" customWidth="1"/>
    <col min="10250" max="10255" width="2.00390625" style="99" customWidth="1"/>
    <col min="10256" max="10261" width="4.7109375" style="99" customWidth="1"/>
    <col min="10262" max="10497" width="11.421875" style="99" customWidth="1"/>
    <col min="10498" max="10498" width="20.7109375" style="99" customWidth="1"/>
    <col min="10499" max="10499" width="21.00390625" style="99" customWidth="1"/>
    <col min="10500" max="10505" width="4.7109375" style="99" customWidth="1"/>
    <col min="10506" max="10511" width="2.00390625" style="99" customWidth="1"/>
    <col min="10512" max="10517" width="4.7109375" style="99" customWidth="1"/>
    <col min="10518" max="10753" width="11.421875" style="99" customWidth="1"/>
    <col min="10754" max="10754" width="20.7109375" style="99" customWidth="1"/>
    <col min="10755" max="10755" width="21.00390625" style="99" customWidth="1"/>
    <col min="10756" max="10761" width="4.7109375" style="99" customWidth="1"/>
    <col min="10762" max="10767" width="2.00390625" style="99" customWidth="1"/>
    <col min="10768" max="10773" width="4.7109375" style="99" customWidth="1"/>
    <col min="10774" max="11009" width="11.421875" style="99" customWidth="1"/>
    <col min="11010" max="11010" width="20.7109375" style="99" customWidth="1"/>
    <col min="11011" max="11011" width="21.00390625" style="99" customWidth="1"/>
    <col min="11012" max="11017" width="4.7109375" style="99" customWidth="1"/>
    <col min="11018" max="11023" width="2.00390625" style="99" customWidth="1"/>
    <col min="11024" max="11029" width="4.7109375" style="99" customWidth="1"/>
    <col min="11030" max="11265" width="11.421875" style="99" customWidth="1"/>
    <col min="11266" max="11266" width="20.7109375" style="99" customWidth="1"/>
    <col min="11267" max="11267" width="21.00390625" style="99" customWidth="1"/>
    <col min="11268" max="11273" width="4.7109375" style="99" customWidth="1"/>
    <col min="11274" max="11279" width="2.00390625" style="99" customWidth="1"/>
    <col min="11280" max="11285" width="4.7109375" style="99" customWidth="1"/>
    <col min="11286" max="11521" width="11.421875" style="99" customWidth="1"/>
    <col min="11522" max="11522" width="20.7109375" style="99" customWidth="1"/>
    <col min="11523" max="11523" width="21.00390625" style="99" customWidth="1"/>
    <col min="11524" max="11529" width="4.7109375" style="99" customWidth="1"/>
    <col min="11530" max="11535" width="2.00390625" style="99" customWidth="1"/>
    <col min="11536" max="11541" width="4.7109375" style="99" customWidth="1"/>
    <col min="11542" max="11777" width="11.421875" style="99" customWidth="1"/>
    <col min="11778" max="11778" width="20.7109375" style="99" customWidth="1"/>
    <col min="11779" max="11779" width="21.00390625" style="99" customWidth="1"/>
    <col min="11780" max="11785" width="4.7109375" style="99" customWidth="1"/>
    <col min="11786" max="11791" width="2.00390625" style="99" customWidth="1"/>
    <col min="11792" max="11797" width="4.7109375" style="99" customWidth="1"/>
    <col min="11798" max="12033" width="11.421875" style="99" customWidth="1"/>
    <col min="12034" max="12034" width="20.7109375" style="99" customWidth="1"/>
    <col min="12035" max="12035" width="21.00390625" style="99" customWidth="1"/>
    <col min="12036" max="12041" width="4.7109375" style="99" customWidth="1"/>
    <col min="12042" max="12047" width="2.00390625" style="99" customWidth="1"/>
    <col min="12048" max="12053" width="4.7109375" style="99" customWidth="1"/>
    <col min="12054" max="12289" width="11.421875" style="99" customWidth="1"/>
    <col min="12290" max="12290" width="20.7109375" style="99" customWidth="1"/>
    <col min="12291" max="12291" width="21.00390625" style="99" customWidth="1"/>
    <col min="12292" max="12297" width="4.7109375" style="99" customWidth="1"/>
    <col min="12298" max="12303" width="2.00390625" style="99" customWidth="1"/>
    <col min="12304" max="12309" width="4.7109375" style="99" customWidth="1"/>
    <col min="12310" max="12545" width="11.421875" style="99" customWidth="1"/>
    <col min="12546" max="12546" width="20.7109375" style="99" customWidth="1"/>
    <col min="12547" max="12547" width="21.00390625" style="99" customWidth="1"/>
    <col min="12548" max="12553" width="4.7109375" style="99" customWidth="1"/>
    <col min="12554" max="12559" width="2.00390625" style="99" customWidth="1"/>
    <col min="12560" max="12565" width="4.7109375" style="99" customWidth="1"/>
    <col min="12566" max="12801" width="11.421875" style="99" customWidth="1"/>
    <col min="12802" max="12802" width="20.7109375" style="99" customWidth="1"/>
    <col min="12803" max="12803" width="21.00390625" style="99" customWidth="1"/>
    <col min="12804" max="12809" width="4.7109375" style="99" customWidth="1"/>
    <col min="12810" max="12815" width="2.00390625" style="99" customWidth="1"/>
    <col min="12816" max="12821" width="4.7109375" style="99" customWidth="1"/>
    <col min="12822" max="13057" width="11.421875" style="99" customWidth="1"/>
    <col min="13058" max="13058" width="20.7109375" style="99" customWidth="1"/>
    <col min="13059" max="13059" width="21.00390625" style="99" customWidth="1"/>
    <col min="13060" max="13065" width="4.7109375" style="99" customWidth="1"/>
    <col min="13066" max="13071" width="2.00390625" style="99" customWidth="1"/>
    <col min="13072" max="13077" width="4.7109375" style="99" customWidth="1"/>
    <col min="13078" max="13313" width="11.421875" style="99" customWidth="1"/>
    <col min="13314" max="13314" width="20.7109375" style="99" customWidth="1"/>
    <col min="13315" max="13315" width="21.00390625" style="99" customWidth="1"/>
    <col min="13316" max="13321" width="4.7109375" style="99" customWidth="1"/>
    <col min="13322" max="13327" width="2.00390625" style="99" customWidth="1"/>
    <col min="13328" max="13333" width="4.7109375" style="99" customWidth="1"/>
    <col min="13334" max="13569" width="11.421875" style="99" customWidth="1"/>
    <col min="13570" max="13570" width="20.7109375" style="99" customWidth="1"/>
    <col min="13571" max="13571" width="21.00390625" style="99" customWidth="1"/>
    <col min="13572" max="13577" width="4.7109375" style="99" customWidth="1"/>
    <col min="13578" max="13583" width="2.00390625" style="99" customWidth="1"/>
    <col min="13584" max="13589" width="4.7109375" style="99" customWidth="1"/>
    <col min="13590" max="13825" width="11.421875" style="99" customWidth="1"/>
    <col min="13826" max="13826" width="20.7109375" style="99" customWidth="1"/>
    <col min="13827" max="13827" width="21.00390625" style="99" customWidth="1"/>
    <col min="13828" max="13833" width="4.7109375" style="99" customWidth="1"/>
    <col min="13834" max="13839" width="2.00390625" style="99" customWidth="1"/>
    <col min="13840" max="13845" width="4.7109375" style="99" customWidth="1"/>
    <col min="13846" max="14081" width="11.421875" style="99" customWidth="1"/>
    <col min="14082" max="14082" width="20.7109375" style="99" customWidth="1"/>
    <col min="14083" max="14083" width="21.00390625" style="99" customWidth="1"/>
    <col min="14084" max="14089" width="4.7109375" style="99" customWidth="1"/>
    <col min="14090" max="14095" width="2.00390625" style="99" customWidth="1"/>
    <col min="14096" max="14101" width="4.7109375" style="99" customWidth="1"/>
    <col min="14102" max="14337" width="11.421875" style="99" customWidth="1"/>
    <col min="14338" max="14338" width="20.7109375" style="99" customWidth="1"/>
    <col min="14339" max="14339" width="21.00390625" style="99" customWidth="1"/>
    <col min="14340" max="14345" width="4.7109375" style="99" customWidth="1"/>
    <col min="14346" max="14351" width="2.00390625" style="99" customWidth="1"/>
    <col min="14352" max="14357" width="4.7109375" style="99" customWidth="1"/>
    <col min="14358" max="14593" width="11.421875" style="99" customWidth="1"/>
    <col min="14594" max="14594" width="20.7109375" style="99" customWidth="1"/>
    <col min="14595" max="14595" width="21.00390625" style="99" customWidth="1"/>
    <col min="14596" max="14601" width="4.7109375" style="99" customWidth="1"/>
    <col min="14602" max="14607" width="2.00390625" style="99" customWidth="1"/>
    <col min="14608" max="14613" width="4.7109375" style="99" customWidth="1"/>
    <col min="14614" max="14849" width="11.421875" style="99" customWidth="1"/>
    <col min="14850" max="14850" width="20.7109375" style="99" customWidth="1"/>
    <col min="14851" max="14851" width="21.00390625" style="99" customWidth="1"/>
    <col min="14852" max="14857" width="4.7109375" style="99" customWidth="1"/>
    <col min="14858" max="14863" width="2.00390625" style="99" customWidth="1"/>
    <col min="14864" max="14869" width="4.7109375" style="99" customWidth="1"/>
    <col min="14870" max="15105" width="11.421875" style="99" customWidth="1"/>
    <col min="15106" max="15106" width="20.7109375" style="99" customWidth="1"/>
    <col min="15107" max="15107" width="21.00390625" style="99" customWidth="1"/>
    <col min="15108" max="15113" width="4.7109375" style="99" customWidth="1"/>
    <col min="15114" max="15119" width="2.00390625" style="99" customWidth="1"/>
    <col min="15120" max="15125" width="4.7109375" style="99" customWidth="1"/>
    <col min="15126" max="15361" width="11.421875" style="99" customWidth="1"/>
    <col min="15362" max="15362" width="20.7109375" style="99" customWidth="1"/>
    <col min="15363" max="15363" width="21.00390625" style="99" customWidth="1"/>
    <col min="15364" max="15369" width="4.7109375" style="99" customWidth="1"/>
    <col min="15370" max="15375" width="2.00390625" style="99" customWidth="1"/>
    <col min="15376" max="15381" width="4.7109375" style="99" customWidth="1"/>
    <col min="15382" max="15617" width="11.421875" style="99" customWidth="1"/>
    <col min="15618" max="15618" width="20.7109375" style="99" customWidth="1"/>
    <col min="15619" max="15619" width="21.00390625" style="99" customWidth="1"/>
    <col min="15620" max="15625" width="4.7109375" style="99" customWidth="1"/>
    <col min="15626" max="15631" width="2.00390625" style="99" customWidth="1"/>
    <col min="15632" max="15637" width="4.7109375" style="99" customWidth="1"/>
    <col min="15638" max="15873" width="11.421875" style="99" customWidth="1"/>
    <col min="15874" max="15874" width="20.7109375" style="99" customWidth="1"/>
    <col min="15875" max="15875" width="21.00390625" style="99" customWidth="1"/>
    <col min="15876" max="15881" width="4.7109375" style="99" customWidth="1"/>
    <col min="15882" max="15887" width="2.00390625" style="99" customWidth="1"/>
    <col min="15888" max="15893" width="4.7109375" style="99" customWidth="1"/>
    <col min="15894" max="16129" width="11.421875" style="99" customWidth="1"/>
    <col min="16130" max="16130" width="20.7109375" style="99" customWidth="1"/>
    <col min="16131" max="16131" width="21.00390625" style="99" customWidth="1"/>
    <col min="16132" max="16137" width="4.7109375" style="99" customWidth="1"/>
    <col min="16138" max="16143" width="2.00390625" style="99" customWidth="1"/>
    <col min="16144" max="16149" width="4.7109375" style="99" customWidth="1"/>
    <col min="16150" max="16384" width="11.421875" style="99" customWidth="1"/>
  </cols>
  <sheetData>
    <row r="1" spans="1:3" ht="12.75">
      <c r="A1" s="97">
        <v>1</v>
      </c>
      <c r="B1" s="164" t="s">
        <v>89</v>
      </c>
      <c r="C1" s="104"/>
    </row>
    <row r="2" spans="1:3" ht="12.75">
      <c r="A2" s="97">
        <v>2</v>
      </c>
      <c r="B2" s="165" t="s">
        <v>90</v>
      </c>
      <c r="C2" s="104"/>
    </row>
    <row r="3" spans="1:3" ht="12.75">
      <c r="A3" s="97">
        <v>3</v>
      </c>
      <c r="B3" s="166" t="s">
        <v>91</v>
      </c>
      <c r="C3" s="104"/>
    </row>
    <row r="4" spans="1:3" ht="12.75">
      <c r="A4" s="97">
        <v>4</v>
      </c>
      <c r="B4" s="104" t="s">
        <v>92</v>
      </c>
      <c r="C4" s="104"/>
    </row>
    <row r="5" spans="1:21" ht="12.75">
      <c r="A5" s="167"/>
      <c r="B5" s="168"/>
      <c r="C5" s="168"/>
      <c r="D5" s="108" t="s">
        <v>42</v>
      </c>
      <c r="E5" s="108"/>
      <c r="F5" s="108" t="s">
        <v>41</v>
      </c>
      <c r="G5" s="108"/>
      <c r="H5" s="108" t="s">
        <v>40</v>
      </c>
      <c r="I5" s="108"/>
      <c r="P5" s="108" t="s">
        <v>68</v>
      </c>
      <c r="Q5" s="108"/>
      <c r="R5" s="108" t="s">
        <v>69</v>
      </c>
      <c r="S5" s="108"/>
      <c r="T5" s="108" t="s">
        <v>70</v>
      </c>
      <c r="U5" s="108"/>
    </row>
    <row r="6" spans="1:21" ht="12.75">
      <c r="A6" s="167">
        <v>1</v>
      </c>
      <c r="B6" s="169" t="str">
        <f>B1</f>
        <v>A. Last</v>
      </c>
      <c r="C6" s="170" t="str">
        <f>B2</f>
        <v>S. Cords</v>
      </c>
      <c r="D6" s="111">
        <v>1</v>
      </c>
      <c r="E6" s="111">
        <v>6</v>
      </c>
      <c r="F6" s="111">
        <v>2</v>
      </c>
      <c r="G6" s="111">
        <v>6</v>
      </c>
      <c r="H6" s="111"/>
      <c r="I6" s="111"/>
      <c r="J6" s="99">
        <f aca="true" t="shared" si="0" ref="J6:J11">IF(D6&gt;E6,1,0)</f>
        <v>0</v>
      </c>
      <c r="K6" s="99">
        <f aca="true" t="shared" si="1" ref="K6:K11">IF(F6&gt;G6,1,0)</f>
        <v>0</v>
      </c>
      <c r="L6" s="99">
        <f aca="true" t="shared" si="2" ref="L6:L11">IF(H6&gt;I6,1,0)</f>
        <v>0</v>
      </c>
      <c r="M6" s="99">
        <f aca="true" t="shared" si="3" ref="M6:M11">IF(E6&gt;D6,1,0)</f>
        <v>1</v>
      </c>
      <c r="N6" s="99">
        <f aca="true" t="shared" si="4" ref="N6:N11">IF(G6&gt;F6,1,0)</f>
        <v>1</v>
      </c>
      <c r="O6" s="99">
        <f aca="true" t="shared" si="5" ref="O6:O11">IF(I6&gt;H6,1,0)</f>
        <v>0</v>
      </c>
      <c r="P6" s="111">
        <f aca="true" t="shared" si="6" ref="P6:P11">SUM(J6:L6)</f>
        <v>0</v>
      </c>
      <c r="Q6" s="111">
        <f aca="true" t="shared" si="7" ref="Q6:Q11">SUM(M6:O6)</f>
        <v>2</v>
      </c>
      <c r="R6" s="111">
        <f aca="true" t="shared" si="8" ref="R6:S11">SUM(D6,F6,H6)</f>
        <v>3</v>
      </c>
      <c r="S6" s="111">
        <f t="shared" si="8"/>
        <v>12</v>
      </c>
      <c r="T6" s="111">
        <f aca="true" t="shared" si="9" ref="T6:T11">IF(P6&gt;Q6,2,0)</f>
        <v>0</v>
      </c>
      <c r="U6" s="111">
        <f aca="true" t="shared" si="10" ref="U6:U11">IF(Q6&gt;P6,2,0)</f>
        <v>2</v>
      </c>
    </row>
    <row r="7" spans="1:21" ht="12.75">
      <c r="A7" s="167">
        <v>2</v>
      </c>
      <c r="B7" s="171" t="str">
        <f>B3</f>
        <v>M. Kracht</v>
      </c>
      <c r="C7" s="115" t="str">
        <f>B4</f>
        <v>M. Quinton</v>
      </c>
      <c r="D7" s="111">
        <v>6</v>
      </c>
      <c r="E7" s="111">
        <v>1</v>
      </c>
      <c r="F7" s="111">
        <v>6</v>
      </c>
      <c r="G7" s="111">
        <v>2</v>
      </c>
      <c r="H7" s="111"/>
      <c r="I7" s="111"/>
      <c r="J7" s="99">
        <f t="shared" si="0"/>
        <v>1</v>
      </c>
      <c r="K7" s="99">
        <f t="shared" si="1"/>
        <v>1</v>
      </c>
      <c r="L7" s="99">
        <f t="shared" si="2"/>
        <v>0</v>
      </c>
      <c r="M7" s="99">
        <f t="shared" si="3"/>
        <v>0</v>
      </c>
      <c r="N7" s="99">
        <f t="shared" si="4"/>
        <v>0</v>
      </c>
      <c r="O7" s="99">
        <f t="shared" si="5"/>
        <v>0</v>
      </c>
      <c r="P7" s="111">
        <f t="shared" si="6"/>
        <v>2</v>
      </c>
      <c r="Q7" s="111">
        <f t="shared" si="7"/>
        <v>0</v>
      </c>
      <c r="R7" s="111">
        <f t="shared" si="8"/>
        <v>12</v>
      </c>
      <c r="S7" s="111">
        <f t="shared" si="8"/>
        <v>3</v>
      </c>
      <c r="T7" s="111">
        <f t="shared" si="9"/>
        <v>2</v>
      </c>
      <c r="U7" s="111">
        <f t="shared" si="10"/>
        <v>0</v>
      </c>
    </row>
    <row r="8" spans="1:21" ht="12.75">
      <c r="A8" s="167">
        <v>3</v>
      </c>
      <c r="B8" s="169" t="str">
        <f>B1</f>
        <v>A. Last</v>
      </c>
      <c r="C8" s="171" t="str">
        <f>B3</f>
        <v>M. Kracht</v>
      </c>
      <c r="D8" s="111">
        <v>0</v>
      </c>
      <c r="E8" s="111">
        <v>6</v>
      </c>
      <c r="F8" s="111">
        <v>1</v>
      </c>
      <c r="G8" s="111">
        <v>6</v>
      </c>
      <c r="H8" s="111"/>
      <c r="I8" s="111"/>
      <c r="J8" s="99">
        <f t="shared" si="0"/>
        <v>0</v>
      </c>
      <c r="K8" s="99">
        <f t="shared" si="1"/>
        <v>0</v>
      </c>
      <c r="L8" s="99">
        <f t="shared" si="2"/>
        <v>0</v>
      </c>
      <c r="M8" s="99">
        <f t="shared" si="3"/>
        <v>1</v>
      </c>
      <c r="N8" s="99">
        <f t="shared" si="4"/>
        <v>1</v>
      </c>
      <c r="O8" s="99">
        <f t="shared" si="5"/>
        <v>0</v>
      </c>
      <c r="P8" s="111">
        <f t="shared" si="6"/>
        <v>0</v>
      </c>
      <c r="Q8" s="111">
        <f t="shared" si="7"/>
        <v>2</v>
      </c>
      <c r="R8" s="111">
        <f t="shared" si="8"/>
        <v>1</v>
      </c>
      <c r="S8" s="111">
        <f t="shared" si="8"/>
        <v>12</v>
      </c>
      <c r="T8" s="111">
        <f t="shared" si="9"/>
        <v>0</v>
      </c>
      <c r="U8" s="111">
        <f t="shared" si="10"/>
        <v>2</v>
      </c>
    </row>
    <row r="9" spans="1:21" ht="12.75">
      <c r="A9" s="167">
        <v>4</v>
      </c>
      <c r="B9" s="170" t="str">
        <f>B2</f>
        <v>S. Cords</v>
      </c>
      <c r="C9" s="115" t="str">
        <f>B4</f>
        <v>M. Quinton</v>
      </c>
      <c r="D9" s="111">
        <v>6</v>
      </c>
      <c r="E9" s="111">
        <v>1</v>
      </c>
      <c r="F9" s="111">
        <v>6</v>
      </c>
      <c r="G9" s="111">
        <v>7</v>
      </c>
      <c r="H9" s="111">
        <v>7</v>
      </c>
      <c r="I9" s="111">
        <v>6</v>
      </c>
      <c r="J9" s="99">
        <f t="shared" si="0"/>
        <v>1</v>
      </c>
      <c r="K9" s="99">
        <f t="shared" si="1"/>
        <v>0</v>
      </c>
      <c r="L9" s="99">
        <f t="shared" si="2"/>
        <v>1</v>
      </c>
      <c r="M9" s="99">
        <f t="shared" si="3"/>
        <v>0</v>
      </c>
      <c r="N9" s="99">
        <f t="shared" si="4"/>
        <v>1</v>
      </c>
      <c r="O9" s="99">
        <f t="shared" si="5"/>
        <v>0</v>
      </c>
      <c r="P9" s="111">
        <f t="shared" si="6"/>
        <v>2</v>
      </c>
      <c r="Q9" s="111">
        <f t="shared" si="7"/>
        <v>1</v>
      </c>
      <c r="R9" s="111">
        <f t="shared" si="8"/>
        <v>19</v>
      </c>
      <c r="S9" s="111">
        <f t="shared" si="8"/>
        <v>14</v>
      </c>
      <c r="T9" s="111">
        <f t="shared" si="9"/>
        <v>2</v>
      </c>
      <c r="U9" s="111">
        <f t="shared" si="10"/>
        <v>0</v>
      </c>
    </row>
    <row r="10" spans="1:21" ht="12.75">
      <c r="A10" s="167">
        <v>5</v>
      </c>
      <c r="B10" s="169" t="str">
        <f>B1</f>
        <v>A. Last</v>
      </c>
      <c r="C10" s="115" t="str">
        <f>B4</f>
        <v>M. Quinton</v>
      </c>
      <c r="D10" s="111">
        <v>2</v>
      </c>
      <c r="E10" s="111">
        <v>6</v>
      </c>
      <c r="F10" s="111">
        <v>6</v>
      </c>
      <c r="G10" s="111">
        <v>7</v>
      </c>
      <c r="H10" s="111"/>
      <c r="I10" s="111"/>
      <c r="J10" s="99">
        <f t="shared" si="0"/>
        <v>0</v>
      </c>
      <c r="K10" s="99">
        <f t="shared" si="1"/>
        <v>0</v>
      </c>
      <c r="L10" s="99">
        <f t="shared" si="2"/>
        <v>0</v>
      </c>
      <c r="M10" s="99">
        <f t="shared" si="3"/>
        <v>1</v>
      </c>
      <c r="N10" s="99">
        <f t="shared" si="4"/>
        <v>1</v>
      </c>
      <c r="O10" s="99">
        <f t="shared" si="5"/>
        <v>0</v>
      </c>
      <c r="P10" s="111">
        <f t="shared" si="6"/>
        <v>0</v>
      </c>
      <c r="Q10" s="111">
        <f t="shared" si="7"/>
        <v>2</v>
      </c>
      <c r="R10" s="111">
        <f t="shared" si="8"/>
        <v>8</v>
      </c>
      <c r="S10" s="111">
        <f t="shared" si="8"/>
        <v>13</v>
      </c>
      <c r="T10" s="111">
        <f t="shared" si="9"/>
        <v>0</v>
      </c>
      <c r="U10" s="111">
        <f t="shared" si="10"/>
        <v>2</v>
      </c>
    </row>
    <row r="11" spans="1:21" ht="12.75">
      <c r="A11" s="167">
        <v>6</v>
      </c>
      <c r="B11" s="170" t="str">
        <f>B2</f>
        <v>S. Cords</v>
      </c>
      <c r="C11" s="171" t="str">
        <f>B3</f>
        <v>M. Kracht</v>
      </c>
      <c r="D11" s="111">
        <v>0</v>
      </c>
      <c r="E11" s="111">
        <v>6</v>
      </c>
      <c r="F11" s="111">
        <v>1</v>
      </c>
      <c r="G11" s="111">
        <v>6</v>
      </c>
      <c r="H11" s="111"/>
      <c r="I11" s="111"/>
      <c r="J11" s="99">
        <f t="shared" si="0"/>
        <v>0</v>
      </c>
      <c r="K11" s="99">
        <f t="shared" si="1"/>
        <v>0</v>
      </c>
      <c r="L11" s="99">
        <f t="shared" si="2"/>
        <v>0</v>
      </c>
      <c r="M11" s="99">
        <f t="shared" si="3"/>
        <v>1</v>
      </c>
      <c r="N11" s="99">
        <f t="shared" si="4"/>
        <v>1</v>
      </c>
      <c r="O11" s="99">
        <f t="shared" si="5"/>
        <v>0</v>
      </c>
      <c r="P11" s="111">
        <f t="shared" si="6"/>
        <v>0</v>
      </c>
      <c r="Q11" s="111">
        <f t="shared" si="7"/>
        <v>2</v>
      </c>
      <c r="R11" s="111">
        <f t="shared" si="8"/>
        <v>1</v>
      </c>
      <c r="S11" s="111">
        <f t="shared" si="8"/>
        <v>12</v>
      </c>
      <c r="T11" s="111">
        <f t="shared" si="9"/>
        <v>0</v>
      </c>
      <c r="U11" s="111">
        <f t="shared" si="10"/>
        <v>2</v>
      </c>
    </row>
    <row r="12" spans="2:3" ht="12.75">
      <c r="B12" s="104"/>
      <c r="C12" s="104"/>
    </row>
    <row r="13" spans="2:3" ht="12.75">
      <c r="B13" s="104"/>
      <c r="C13" s="104"/>
    </row>
    <row r="14" spans="2:3" ht="13.5" thickBot="1">
      <c r="B14" s="172" t="s">
        <v>71</v>
      </c>
      <c r="C14" s="104"/>
    </row>
    <row r="15" spans="2:9" ht="13.5" thickBot="1">
      <c r="B15" s="104"/>
      <c r="C15" s="173"/>
      <c r="D15" s="174" t="s">
        <v>70</v>
      </c>
      <c r="E15" s="175"/>
      <c r="F15" s="174" t="s">
        <v>68</v>
      </c>
      <c r="G15" s="175"/>
      <c r="H15" s="176" t="s">
        <v>69</v>
      </c>
      <c r="I15" s="175"/>
    </row>
    <row r="16" spans="2:9" ht="13.5" thickBot="1">
      <c r="B16" s="121">
        <v>4</v>
      </c>
      <c r="C16" s="177" t="str">
        <f>B1</f>
        <v>A. Last</v>
      </c>
      <c r="D16" s="178">
        <f>SUM(T6,T8,T10)</f>
        <v>0</v>
      </c>
      <c r="E16" s="179"/>
      <c r="F16" s="180">
        <f>SUM(P6,P8,P10)</f>
        <v>0</v>
      </c>
      <c r="G16" s="181">
        <f>SUM(Q6,Q8,Q10)</f>
        <v>6</v>
      </c>
      <c r="H16" s="182">
        <f>SUM(R6,R8,R10)</f>
        <v>12</v>
      </c>
      <c r="I16" s="181">
        <f>SUM(S6,S8,S10)</f>
        <v>37</v>
      </c>
    </row>
    <row r="17" spans="2:9" ht="13.5" thickBot="1">
      <c r="B17" s="121">
        <v>2</v>
      </c>
      <c r="C17" s="183" t="str">
        <f>B2</f>
        <v>S. Cords</v>
      </c>
      <c r="D17" s="178">
        <f>SUM(U6,T9,T11)</f>
        <v>4</v>
      </c>
      <c r="E17" s="179"/>
      <c r="F17" s="180">
        <f>SUM(Q6,P9,P11)</f>
        <v>4</v>
      </c>
      <c r="G17" s="181">
        <f>SUM(P6,Q9,Q11)</f>
        <v>3</v>
      </c>
      <c r="H17" s="182">
        <f>SUM(S6,R9,R11)</f>
        <v>32</v>
      </c>
      <c r="I17" s="181">
        <f>SUM(R6,S9,S11)</f>
        <v>29</v>
      </c>
    </row>
    <row r="18" spans="2:9" ht="13.5" thickBot="1">
      <c r="B18" s="121">
        <v>1</v>
      </c>
      <c r="C18" s="184" t="str">
        <f>B3</f>
        <v>M. Kracht</v>
      </c>
      <c r="D18" s="178">
        <f>SUM(T7,U8,U11)</f>
        <v>6</v>
      </c>
      <c r="E18" s="179"/>
      <c r="F18" s="180">
        <f>SUM(P7,Q8,Q11)</f>
        <v>6</v>
      </c>
      <c r="G18" s="181">
        <f>SUM(Q7,P8,P11)</f>
        <v>0</v>
      </c>
      <c r="H18" s="182">
        <f>SUM(R7,S8,S11)</f>
        <v>36</v>
      </c>
      <c r="I18" s="181">
        <f>SUM(S7,R8,R11)</f>
        <v>5</v>
      </c>
    </row>
    <row r="19" spans="2:9" ht="13.5" thickBot="1">
      <c r="B19" s="121">
        <v>3</v>
      </c>
      <c r="C19" s="185" t="str">
        <f>B4</f>
        <v>M. Quinton</v>
      </c>
      <c r="D19" s="178">
        <f>SUM(U7,U9,U10)</f>
        <v>2</v>
      </c>
      <c r="E19" s="179"/>
      <c r="F19" s="180">
        <f>SUM(Q7,Q9,Q10)</f>
        <v>3</v>
      </c>
      <c r="G19" s="181">
        <f>SUM(P7,P9,P10)</f>
        <v>4</v>
      </c>
      <c r="H19" s="182">
        <f>SUM(S7,S9,S10)</f>
        <v>30</v>
      </c>
      <c r="I19" s="181">
        <f>SUM(R7,R9,R10)</f>
        <v>39</v>
      </c>
    </row>
  </sheetData>
  <mergeCells count="13">
    <mergeCell ref="D19:E19"/>
    <mergeCell ref="D15:E15"/>
    <mergeCell ref="F15:G15"/>
    <mergeCell ref="H15:I15"/>
    <mergeCell ref="D16:E16"/>
    <mergeCell ref="D17:E17"/>
    <mergeCell ref="D18:E18"/>
    <mergeCell ref="D5:E5"/>
    <mergeCell ref="F5:G5"/>
    <mergeCell ref="H5:I5"/>
    <mergeCell ref="P5:Q5"/>
    <mergeCell ref="R5:S5"/>
    <mergeCell ref="T5:U5"/>
  </mergeCells>
  <printOptions/>
  <pageMargins left="0.787401575" right="0.787401575" top="0.984251969" bottom="0.984251969" header="0.4921259845" footer="0.4921259845"/>
  <pageSetup horizontalDpi="360" verticalDpi="360" orientation="landscape" paperSize="9" r:id="rId1"/>
  <headerFooter alignWithMargins="0">
    <oddHeader>&amp;LTC Tornesch e.V.&amp;CClubmeisterschaften 2011
U 8 weiblich</oddHeader>
    <oddFooter>&amp;C&amp;Z&amp;F&amp;RSeite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</dc:creator>
  <cp:keywords/>
  <dc:description/>
  <cp:lastModifiedBy>Klaus</cp:lastModifiedBy>
  <cp:lastPrinted>2010-08-29T18:14:24Z</cp:lastPrinted>
  <dcterms:created xsi:type="dcterms:W3CDTF">2010-08-29T18:15:42Z</dcterms:created>
  <dcterms:modified xsi:type="dcterms:W3CDTF">2014-10-30T17:01:53Z</dcterms:modified>
  <cp:category/>
  <cp:version/>
  <cp:contentType/>
  <cp:contentStatus/>
</cp:coreProperties>
</file>