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60" windowWidth="15315" windowHeight="9750" tabRatio="908" activeTab="1"/>
  </bookViews>
  <sheets>
    <sheet name="Damen-Damen 30" sheetId="8" r:id="rId1"/>
    <sheet name="Damen_40" sheetId="14" r:id="rId2"/>
    <sheet name="Damen 50" sheetId="10" r:id="rId3"/>
    <sheet name="Herren-Herren 30" sheetId="11" r:id="rId4"/>
    <sheet name="Herren 40" sheetId="9" r:id="rId5"/>
    <sheet name="Herren 50-55" sheetId="13" r:id="rId6"/>
    <sheet name="Mixed 30" sheetId="18" r:id="rId7"/>
    <sheet name="Herren50-55_B" sheetId="12" r:id="rId8"/>
    <sheet name="Mixed 40" sheetId="17" r:id="rId9"/>
    <sheet name="Mixed_B" sheetId="16" r:id="rId10"/>
    <sheet name="Mixed 50" sheetId="15" r:id="rId11"/>
    <sheet name="Tabelle" sheetId="2" r:id="rId12"/>
  </sheets>
  <definedNames/>
  <calcPr calcId="152511"/>
</workbook>
</file>

<file path=xl/comments7.xml><?xml version="1.0" encoding="utf-8"?>
<comments xmlns="http://schemas.openxmlformats.org/spreadsheetml/2006/main">
  <authors>
    <author>Klaus</author>
  </authors>
  <commentList>
    <comment ref="B8" authorId="0">
      <text>
        <r>
          <rPr>
            <b/>
            <sz val="9"/>
            <rFont val="Tahoma"/>
            <family val="2"/>
          </rPr>
          <t xml:space="preserve">J.Zielinski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<sst xmlns="http://schemas.openxmlformats.org/spreadsheetml/2006/main" count="179" uniqueCount="79">
  <si>
    <t>Achtelfinale</t>
  </si>
  <si>
    <t>Viertelfinale</t>
  </si>
  <si>
    <t>Halbfinale</t>
  </si>
  <si>
    <t>Finale</t>
  </si>
  <si>
    <t>V 1</t>
  </si>
  <si>
    <t>V 2</t>
  </si>
  <si>
    <t>V 3</t>
  </si>
  <si>
    <t>V 4</t>
  </si>
  <si>
    <t>Name/Name</t>
  </si>
  <si>
    <t>Satz 1</t>
  </si>
  <si>
    <t>Satz 2</t>
  </si>
  <si>
    <t>Satz 3</t>
  </si>
  <si>
    <t>Sätze</t>
  </si>
  <si>
    <t>Spiele</t>
  </si>
  <si>
    <t>Punkte</t>
  </si>
  <si>
    <t>Abschluss</t>
  </si>
  <si>
    <t>V.Last/S.Pommerenke</t>
  </si>
  <si>
    <t>D.+P.Mikolajewski/</t>
  </si>
  <si>
    <t>N.Piepenhagen/S.Stannies</t>
  </si>
  <si>
    <t>M.Buckschuhn/D.Witt</t>
  </si>
  <si>
    <t>G.Kiepert/L.Bornholdt</t>
  </si>
  <si>
    <t>C.Witt/G.Schmitt</t>
  </si>
  <si>
    <t>J.Steckmeister/M.Tkacz</t>
  </si>
  <si>
    <t>B.Sommer/A.Löw</t>
  </si>
  <si>
    <t>U.Hinz/K.Timmann</t>
  </si>
  <si>
    <t>G.Vietheer/M.Thurau</t>
  </si>
  <si>
    <t>A.Oppermann/R.Brede</t>
  </si>
  <si>
    <t>H.Melwing/B.Haar</t>
  </si>
  <si>
    <t>C.Lehmann/J.Mielke</t>
  </si>
  <si>
    <t>L.Mikolajewski/M.Wieckhorst</t>
  </si>
  <si>
    <t>J.Zielinski/T.Glasner</t>
  </si>
  <si>
    <t>A.+P.Oltersdorf</t>
  </si>
  <si>
    <t>P.Behn/A.Heßler</t>
  </si>
  <si>
    <t>K.Feber/M.Adomat</t>
  </si>
  <si>
    <t>Freilos</t>
  </si>
  <si>
    <t>S.Scheffler/A.Münster</t>
  </si>
  <si>
    <t>M.Rupertus/D.Steckmeister</t>
  </si>
  <si>
    <t>A.Keuchen/B.Zejewski</t>
  </si>
  <si>
    <t>K.Piepenhagen/B.Oltersdorf</t>
  </si>
  <si>
    <t>J.Heitmann/A.Schlaucher</t>
  </si>
  <si>
    <t>M.Schmid/G.Lohmann</t>
  </si>
  <si>
    <t>B.Striedieck/G.Körting</t>
  </si>
  <si>
    <t>D.Haar/H.-J.Brede</t>
  </si>
  <si>
    <t>M.Haacke/R.Katzmann</t>
  </si>
  <si>
    <t>J.Ramson/P.Becker</t>
  </si>
  <si>
    <t>A.Ramson/M.Schlaucher</t>
  </si>
  <si>
    <t>R.Katzmann/M.Haacke</t>
  </si>
  <si>
    <t>S.Sommer/B.Haar</t>
  </si>
  <si>
    <t>A.+M.Schlaucher</t>
  </si>
  <si>
    <t>A.Oppermann/T.Herbst</t>
  </si>
  <si>
    <t>F.Sandleben/M.Brümmer</t>
  </si>
  <si>
    <t>A.Badermann/G.Körting</t>
  </si>
  <si>
    <t>B.Kiepert/U.Hinz</t>
  </si>
  <si>
    <t>Oppermann/Herbst</t>
  </si>
  <si>
    <t>Oltersdorf</t>
  </si>
  <si>
    <t>Sandleben/Brümmer</t>
  </si>
  <si>
    <t>C.Münsterr/T.Haack</t>
  </si>
  <si>
    <t>Blunck-Sch./Rupertus</t>
  </si>
  <si>
    <t>A.Keuchen/D.Adomat</t>
  </si>
  <si>
    <t>Lieber</t>
  </si>
  <si>
    <t>Ramson</t>
  </si>
  <si>
    <t>D.Steckmeister/M.Mikolajewski</t>
  </si>
  <si>
    <t>B.Sommer/C.Witt</t>
  </si>
  <si>
    <t>G.Schmitt/V.Last</t>
  </si>
  <si>
    <t>D.Mikolajewski/T.Kühl</t>
  </si>
  <si>
    <t>M.Mikolajewski/D.Steckmeister</t>
  </si>
  <si>
    <t>K.Münster/T.Haack</t>
  </si>
  <si>
    <t>R.Keuchen/B.Zejewski</t>
  </si>
  <si>
    <t>A.+C.Oltersdorf</t>
  </si>
  <si>
    <t>A.Lieber/M.M.-Lieber</t>
  </si>
  <si>
    <t>S.Scheffler/J.Heitmann</t>
  </si>
  <si>
    <t>M.Rupertus/J.Steckmeister</t>
  </si>
  <si>
    <t>A.Ramson/J.Ramson</t>
  </si>
  <si>
    <t>K.Piepenhagen/A.Münster</t>
  </si>
  <si>
    <t>M.Rupertus/S.Blunck-S.</t>
  </si>
  <si>
    <t>T.Glasner/C.Siepe</t>
  </si>
  <si>
    <t>A.Last/S.Pommerenke</t>
  </si>
  <si>
    <t>C.Lehmann/N.Piepenhagen</t>
  </si>
  <si>
    <t>H.Siepe/S.Stannies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</si>
</sst>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6" xfId="0" applyFont="1" applyBorder="1"/>
    <xf numFmtId="0" fontId="0" fillId="2" borderId="0" xfId="0" applyFont="1" applyFill="1"/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1" xfId="0" applyFont="1" applyBorder="1"/>
    <xf numFmtId="0" fontId="0" fillId="0" borderId="6" xfId="0" applyFont="1" applyBorder="1" applyAlignment="1">
      <alignment horizontal="center"/>
    </xf>
    <xf numFmtId="0" fontId="2" fillId="3" borderId="0" xfId="0" applyFont="1" applyFill="1"/>
    <xf numFmtId="0" fontId="4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Font="1" applyBorder="1" applyAlignment="1">
      <alignment horizontal="center"/>
    </xf>
    <xf numFmtId="0" fontId="5" fillId="4" borderId="0" xfId="0" applyFont="1" applyFill="1"/>
    <xf numFmtId="0" fontId="0" fillId="0" borderId="8" xfId="0" applyBorder="1" applyAlignment="1">
      <alignment horizontal="center"/>
    </xf>
    <xf numFmtId="0" fontId="5" fillId="4" borderId="8" xfId="0" applyFont="1" applyFill="1" applyBorder="1"/>
    <xf numFmtId="0" fontId="0" fillId="0" borderId="8" xfId="0" applyBorder="1"/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5" borderId="0" xfId="0" applyFont="1" applyFill="1"/>
    <xf numFmtId="0" fontId="5" fillId="0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5" borderId="8" xfId="0" applyFont="1" applyFill="1" applyBorder="1"/>
    <xf numFmtId="0" fontId="5" fillId="6" borderId="8" xfId="0" applyFont="1" applyFill="1" applyBorder="1"/>
    <xf numFmtId="0" fontId="5" fillId="7" borderId="8" xfId="0" applyFont="1" applyFill="1" applyBorder="1"/>
    <xf numFmtId="0" fontId="5" fillId="8" borderId="8" xfId="0" applyFont="1" applyFill="1" applyBorder="1"/>
    <xf numFmtId="0" fontId="5" fillId="0" borderId="8" xfId="0" applyFont="1" applyFill="1" applyBorder="1"/>
    <xf numFmtId="0" fontId="5" fillId="5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9" borderId="0" xfId="0" applyFont="1" applyFill="1"/>
    <xf numFmtId="0" fontId="4" fillId="0" borderId="0" xfId="0" applyFont="1" applyFill="1"/>
    <xf numFmtId="0" fontId="3" fillId="0" borderId="0" xfId="0" applyFont="1"/>
    <xf numFmtId="0" fontId="4" fillId="10" borderId="0" xfId="0" applyFont="1" applyFill="1"/>
    <xf numFmtId="0" fontId="4" fillId="11" borderId="0" xfId="0" applyFont="1" applyFill="1"/>
    <xf numFmtId="0" fontId="4" fillId="12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9" borderId="8" xfId="0" applyFont="1" applyFill="1" applyBorder="1"/>
    <xf numFmtId="0" fontId="4" fillId="10" borderId="8" xfId="0" applyFont="1" applyFill="1" applyBorder="1"/>
    <xf numFmtId="0" fontId="3" fillId="0" borderId="8" xfId="0" applyFont="1" applyBorder="1" applyAlignment="1">
      <alignment horizontal="center"/>
    </xf>
    <xf numFmtId="0" fontId="4" fillId="11" borderId="8" xfId="0" applyFont="1" applyFill="1" applyBorder="1"/>
    <xf numFmtId="0" fontId="4" fillId="12" borderId="8" xfId="0" applyFont="1" applyFill="1" applyBorder="1"/>
    <xf numFmtId="0" fontId="7" fillId="0" borderId="0" xfId="0" applyFont="1" applyFill="1"/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13" borderId="0" xfId="0" applyFont="1" applyFill="1" applyBorder="1"/>
    <xf numFmtId="0" fontId="0" fillId="13" borderId="2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14" borderId="9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5" xfId="0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15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zoomScale="75" zoomScalePageLayoutView="75" workbookViewId="0" topLeftCell="A1">
      <selection activeCell="B19" sqref="B19"/>
    </sheetView>
  </sheetViews>
  <sheetFormatPr defaultColWidth="11.421875" defaultRowHeight="12.75"/>
  <cols>
    <col min="2" max="3" width="30.710937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56" customFormat="1" ht="15.75">
      <c r="A1" s="53">
        <v>1</v>
      </c>
      <c r="B1" s="54" t="s">
        <v>16</v>
      </c>
      <c r="C1" s="55"/>
    </row>
    <row r="2" spans="1:3" s="56" customFormat="1" ht="15.75">
      <c r="A2" s="53">
        <v>2</v>
      </c>
      <c r="B2" s="57" t="s">
        <v>17</v>
      </c>
      <c r="C2" s="55"/>
    </row>
    <row r="3" spans="1:3" s="56" customFormat="1" ht="15.75">
      <c r="A3" s="53">
        <v>3</v>
      </c>
      <c r="B3" s="58" t="s">
        <v>18</v>
      </c>
      <c r="C3" s="55"/>
    </row>
    <row r="4" spans="1:3" s="56" customFormat="1" ht="15.75">
      <c r="A4" s="53">
        <v>4</v>
      </c>
      <c r="B4" s="59" t="s">
        <v>19</v>
      </c>
      <c r="C4" s="55"/>
    </row>
    <row r="5" spans="1:21" s="56" customFormat="1" ht="15.75">
      <c r="A5" s="60"/>
      <c r="B5" s="61"/>
      <c r="C5" s="61"/>
      <c r="D5" s="90" t="s">
        <v>9</v>
      </c>
      <c r="E5" s="90"/>
      <c r="F5" s="90" t="s">
        <v>10</v>
      </c>
      <c r="G5" s="90"/>
      <c r="H5" s="90" t="s">
        <v>11</v>
      </c>
      <c r="I5" s="90"/>
      <c r="P5" s="90" t="s">
        <v>12</v>
      </c>
      <c r="Q5" s="90"/>
      <c r="R5" s="90" t="s">
        <v>13</v>
      </c>
      <c r="S5" s="90"/>
      <c r="T5" s="90" t="s">
        <v>14</v>
      </c>
      <c r="U5" s="90"/>
    </row>
    <row r="6" spans="1:21" s="56" customFormat="1" ht="15.75">
      <c r="A6" s="60">
        <v>1</v>
      </c>
      <c r="B6" s="62" t="str">
        <f>B1</f>
        <v>V.Last/S.Pommerenke</v>
      </c>
      <c r="C6" s="63" t="str">
        <f>B2</f>
        <v>D.+P.Mikolajewski/</v>
      </c>
      <c r="D6" s="64">
        <v>6</v>
      </c>
      <c r="E6" s="64">
        <v>3</v>
      </c>
      <c r="F6" s="64">
        <v>6</v>
      </c>
      <c r="G6" s="64">
        <v>0</v>
      </c>
      <c r="H6" s="64"/>
      <c r="I6" s="64"/>
      <c r="J6" s="56">
        <f aca="true" t="shared" si="0" ref="J6:J11">IF(D6&gt;E6,1,0)</f>
        <v>1</v>
      </c>
      <c r="K6" s="56">
        <f aca="true" t="shared" si="1" ref="K6:K11">IF(F6&gt;G6,1,0)</f>
        <v>1</v>
      </c>
      <c r="L6" s="56">
        <f aca="true" t="shared" si="2" ref="L6:L11">IF(H6&gt;I6,1,0)</f>
        <v>0</v>
      </c>
      <c r="M6" s="56">
        <f aca="true" t="shared" si="3" ref="M6:M11">IF(E6&gt;D6,1,0)</f>
        <v>0</v>
      </c>
      <c r="N6" s="56">
        <f aca="true" t="shared" si="4" ref="N6:N11">IF(G6&gt;F6,1,0)</f>
        <v>0</v>
      </c>
      <c r="O6" s="56">
        <f aca="true" t="shared" si="5" ref="O6:O11">IF(I6&gt;H6,1,0)</f>
        <v>0</v>
      </c>
      <c r="P6" s="64">
        <f aca="true" t="shared" si="6" ref="P6:P11">SUM(J6:L6)</f>
        <v>2</v>
      </c>
      <c r="Q6" s="64">
        <f aca="true" t="shared" si="7" ref="Q6:Q11">SUM(M6:O6)</f>
        <v>0</v>
      </c>
      <c r="R6" s="64">
        <f aca="true" t="shared" si="8" ref="R6:S11">SUM(D6,F6,H6)</f>
        <v>12</v>
      </c>
      <c r="S6" s="64">
        <f t="shared" si="8"/>
        <v>3</v>
      </c>
      <c r="T6" s="64">
        <f aca="true" t="shared" si="9" ref="T6:T11">IF(P6&gt;Q6,2,0)</f>
        <v>2</v>
      </c>
      <c r="U6" s="64">
        <f aca="true" t="shared" si="10" ref="U6:U11">IF(Q6&gt;P6,2,0)</f>
        <v>0</v>
      </c>
    </row>
    <row r="7" spans="1:21" s="56" customFormat="1" ht="15.75">
      <c r="A7" s="60">
        <v>2</v>
      </c>
      <c r="B7" s="65" t="str">
        <f>B3</f>
        <v>N.Piepenhagen/S.Stannies</v>
      </c>
      <c r="C7" s="66" t="str">
        <f>B4</f>
        <v>M.Buckschuhn/D.Witt</v>
      </c>
      <c r="D7" s="64">
        <v>6</v>
      </c>
      <c r="E7" s="64">
        <v>3</v>
      </c>
      <c r="F7" s="64">
        <v>6</v>
      </c>
      <c r="G7" s="64">
        <v>2</v>
      </c>
      <c r="H7" s="64"/>
      <c r="I7" s="64"/>
      <c r="J7" s="56">
        <f t="shared" si="0"/>
        <v>1</v>
      </c>
      <c r="K7" s="56">
        <f t="shared" si="1"/>
        <v>1</v>
      </c>
      <c r="L7" s="56">
        <f t="shared" si="2"/>
        <v>0</v>
      </c>
      <c r="M7" s="56">
        <f t="shared" si="3"/>
        <v>0</v>
      </c>
      <c r="N7" s="56">
        <f t="shared" si="4"/>
        <v>0</v>
      </c>
      <c r="O7" s="56">
        <f t="shared" si="5"/>
        <v>0</v>
      </c>
      <c r="P7" s="64">
        <f t="shared" si="6"/>
        <v>2</v>
      </c>
      <c r="Q7" s="64">
        <f t="shared" si="7"/>
        <v>0</v>
      </c>
      <c r="R7" s="64">
        <f t="shared" si="8"/>
        <v>12</v>
      </c>
      <c r="S7" s="64">
        <f t="shared" si="8"/>
        <v>5</v>
      </c>
      <c r="T7" s="64">
        <f t="shared" si="9"/>
        <v>2</v>
      </c>
      <c r="U7" s="64">
        <f t="shared" si="10"/>
        <v>0</v>
      </c>
    </row>
    <row r="8" spans="1:21" s="56" customFormat="1" ht="15.75">
      <c r="A8" s="60">
        <v>3</v>
      </c>
      <c r="B8" s="62" t="str">
        <f>B1</f>
        <v>V.Last/S.Pommerenke</v>
      </c>
      <c r="C8" s="65" t="str">
        <f>B3</f>
        <v>N.Piepenhagen/S.Stannies</v>
      </c>
      <c r="D8" s="64">
        <v>2</v>
      </c>
      <c r="E8" s="64">
        <v>6</v>
      </c>
      <c r="F8" s="64">
        <v>2</v>
      </c>
      <c r="G8" s="64">
        <v>6</v>
      </c>
      <c r="H8" s="64"/>
      <c r="I8" s="64"/>
      <c r="J8" s="56">
        <f t="shared" si="0"/>
        <v>0</v>
      </c>
      <c r="K8" s="56">
        <f t="shared" si="1"/>
        <v>0</v>
      </c>
      <c r="L8" s="56">
        <f t="shared" si="2"/>
        <v>0</v>
      </c>
      <c r="M8" s="56">
        <f t="shared" si="3"/>
        <v>1</v>
      </c>
      <c r="N8" s="56">
        <f t="shared" si="4"/>
        <v>1</v>
      </c>
      <c r="O8" s="56">
        <f t="shared" si="5"/>
        <v>0</v>
      </c>
      <c r="P8" s="64">
        <f t="shared" si="6"/>
        <v>0</v>
      </c>
      <c r="Q8" s="64">
        <f t="shared" si="7"/>
        <v>2</v>
      </c>
      <c r="R8" s="64">
        <f t="shared" si="8"/>
        <v>4</v>
      </c>
      <c r="S8" s="64">
        <f t="shared" si="8"/>
        <v>12</v>
      </c>
      <c r="T8" s="64">
        <f t="shared" si="9"/>
        <v>0</v>
      </c>
      <c r="U8" s="64">
        <f t="shared" si="10"/>
        <v>2</v>
      </c>
    </row>
    <row r="9" spans="1:21" s="56" customFormat="1" ht="15.75">
      <c r="A9" s="60">
        <v>4</v>
      </c>
      <c r="B9" s="63" t="str">
        <f>B2</f>
        <v>D.+P.Mikolajewski/</v>
      </c>
      <c r="C9" s="66" t="str">
        <f>B4</f>
        <v>M.Buckschuhn/D.Witt</v>
      </c>
      <c r="D9" s="64">
        <v>6</v>
      </c>
      <c r="E9" s="64">
        <v>1</v>
      </c>
      <c r="F9" s="64">
        <v>6</v>
      </c>
      <c r="G9" s="64">
        <v>3</v>
      </c>
      <c r="H9" s="64"/>
      <c r="I9" s="64"/>
      <c r="J9" s="56">
        <f t="shared" si="0"/>
        <v>1</v>
      </c>
      <c r="K9" s="56">
        <f t="shared" si="1"/>
        <v>1</v>
      </c>
      <c r="L9" s="56">
        <f t="shared" si="2"/>
        <v>0</v>
      </c>
      <c r="M9" s="56">
        <f t="shared" si="3"/>
        <v>0</v>
      </c>
      <c r="N9" s="56">
        <f t="shared" si="4"/>
        <v>0</v>
      </c>
      <c r="O9" s="56">
        <f t="shared" si="5"/>
        <v>0</v>
      </c>
      <c r="P9" s="64">
        <f t="shared" si="6"/>
        <v>2</v>
      </c>
      <c r="Q9" s="64">
        <f t="shared" si="7"/>
        <v>0</v>
      </c>
      <c r="R9" s="64">
        <f t="shared" si="8"/>
        <v>12</v>
      </c>
      <c r="S9" s="64">
        <f t="shared" si="8"/>
        <v>4</v>
      </c>
      <c r="T9" s="64">
        <f t="shared" si="9"/>
        <v>2</v>
      </c>
      <c r="U9" s="64">
        <f t="shared" si="10"/>
        <v>0</v>
      </c>
    </row>
    <row r="10" spans="1:21" s="56" customFormat="1" ht="15.75">
      <c r="A10" s="60">
        <v>5</v>
      </c>
      <c r="B10" s="62" t="str">
        <f>B1</f>
        <v>V.Last/S.Pommerenke</v>
      </c>
      <c r="C10" s="66" t="str">
        <f>B4</f>
        <v>M.Buckschuhn/D.Witt</v>
      </c>
      <c r="D10" s="64">
        <v>6</v>
      </c>
      <c r="E10" s="64">
        <v>0</v>
      </c>
      <c r="F10" s="64">
        <v>6</v>
      </c>
      <c r="G10" s="64">
        <v>1</v>
      </c>
      <c r="H10" s="64"/>
      <c r="I10" s="64"/>
      <c r="J10" s="56">
        <f t="shared" si="0"/>
        <v>1</v>
      </c>
      <c r="K10" s="56">
        <f t="shared" si="1"/>
        <v>1</v>
      </c>
      <c r="L10" s="56">
        <f t="shared" si="2"/>
        <v>0</v>
      </c>
      <c r="M10" s="56">
        <f t="shared" si="3"/>
        <v>0</v>
      </c>
      <c r="N10" s="56">
        <f t="shared" si="4"/>
        <v>0</v>
      </c>
      <c r="O10" s="56">
        <f t="shared" si="5"/>
        <v>0</v>
      </c>
      <c r="P10" s="64">
        <f t="shared" si="6"/>
        <v>2</v>
      </c>
      <c r="Q10" s="64">
        <f t="shared" si="7"/>
        <v>0</v>
      </c>
      <c r="R10" s="64">
        <f t="shared" si="8"/>
        <v>12</v>
      </c>
      <c r="S10" s="64">
        <f t="shared" si="8"/>
        <v>1</v>
      </c>
      <c r="T10" s="64">
        <f t="shared" si="9"/>
        <v>2</v>
      </c>
      <c r="U10" s="64">
        <f t="shared" si="10"/>
        <v>0</v>
      </c>
    </row>
    <row r="11" spans="1:21" s="56" customFormat="1" ht="15.75">
      <c r="A11" s="60">
        <v>6</v>
      </c>
      <c r="B11" s="63" t="str">
        <f>B2</f>
        <v>D.+P.Mikolajewski/</v>
      </c>
      <c r="C11" s="65" t="str">
        <f>B3</f>
        <v>N.Piepenhagen/S.Stannies</v>
      </c>
      <c r="D11" s="64">
        <v>6</v>
      </c>
      <c r="E11" s="64">
        <v>3</v>
      </c>
      <c r="F11" s="64">
        <v>1</v>
      </c>
      <c r="G11" s="64">
        <v>6</v>
      </c>
      <c r="H11" s="64">
        <v>10</v>
      </c>
      <c r="I11" s="64">
        <v>12</v>
      </c>
      <c r="J11" s="56">
        <f t="shared" si="0"/>
        <v>1</v>
      </c>
      <c r="K11" s="56">
        <f t="shared" si="1"/>
        <v>0</v>
      </c>
      <c r="L11" s="56">
        <f t="shared" si="2"/>
        <v>0</v>
      </c>
      <c r="M11" s="56">
        <f t="shared" si="3"/>
        <v>0</v>
      </c>
      <c r="N11" s="56">
        <f t="shared" si="4"/>
        <v>1</v>
      </c>
      <c r="O11" s="56">
        <f t="shared" si="5"/>
        <v>1</v>
      </c>
      <c r="P11" s="64">
        <f t="shared" si="6"/>
        <v>1</v>
      </c>
      <c r="Q11" s="64">
        <f t="shared" si="7"/>
        <v>2</v>
      </c>
      <c r="R11" s="64">
        <f t="shared" si="8"/>
        <v>17</v>
      </c>
      <c r="S11" s="64">
        <f t="shared" si="8"/>
        <v>21</v>
      </c>
      <c r="T11" s="64">
        <f t="shared" si="9"/>
        <v>0</v>
      </c>
      <c r="U11" s="64">
        <f t="shared" si="10"/>
        <v>2</v>
      </c>
    </row>
    <row r="12" spans="2:3" s="56" customFormat="1" ht="15.75">
      <c r="B12" s="55"/>
      <c r="C12" s="55"/>
    </row>
    <row r="13" spans="2:3" s="56" customFormat="1" ht="15.75">
      <c r="B13" s="55"/>
      <c r="C13" s="55"/>
    </row>
    <row r="14" spans="2:3" s="56" customFormat="1" ht="16.5" thickBot="1">
      <c r="B14" s="67" t="s">
        <v>15</v>
      </c>
      <c r="C14" s="55"/>
    </row>
    <row r="15" spans="2:9" s="56" customFormat="1" ht="16.5" thickBot="1">
      <c r="B15" s="55"/>
      <c r="C15" s="68"/>
      <c r="D15" s="87" t="s">
        <v>14</v>
      </c>
      <c r="E15" s="88"/>
      <c r="F15" s="87" t="s">
        <v>12</v>
      </c>
      <c r="G15" s="88"/>
      <c r="H15" s="89" t="s">
        <v>13</v>
      </c>
      <c r="I15" s="88"/>
    </row>
    <row r="16" spans="2:9" s="56" customFormat="1" ht="16.5" thickBot="1">
      <c r="B16" s="69">
        <v>2</v>
      </c>
      <c r="C16" s="70" t="str">
        <f>B1</f>
        <v>V.Last/S.Pommerenke</v>
      </c>
      <c r="D16" s="85">
        <f>SUM(T6,T8,T10)</f>
        <v>4</v>
      </c>
      <c r="E16" s="86"/>
      <c r="F16" s="71">
        <f>SUM(P6,P8,P10)</f>
        <v>4</v>
      </c>
      <c r="G16" s="72">
        <f>SUM(Q6,Q8,Q10)</f>
        <v>2</v>
      </c>
      <c r="H16" s="73">
        <f>SUM(R6,R8,R10)</f>
        <v>28</v>
      </c>
      <c r="I16" s="72">
        <f>SUM(S6,S8,S10)</f>
        <v>16</v>
      </c>
    </row>
    <row r="17" spans="2:9" s="56" customFormat="1" ht="16.5" thickBot="1">
      <c r="B17" s="69">
        <v>3</v>
      </c>
      <c r="C17" s="74" t="str">
        <f>B2</f>
        <v>D.+P.Mikolajewski/</v>
      </c>
      <c r="D17" s="85">
        <f>SUM(U6,T9,T11)</f>
        <v>2</v>
      </c>
      <c r="E17" s="86"/>
      <c r="F17" s="71">
        <f>SUM(Q6,P9,P11)</f>
        <v>3</v>
      </c>
      <c r="G17" s="72">
        <f>SUM(P6,Q9,Q11)</f>
        <v>4</v>
      </c>
      <c r="H17" s="73">
        <f>SUM(S6,R9,R11)</f>
        <v>32</v>
      </c>
      <c r="I17" s="72">
        <f>SUM(R6,S9,S11)</f>
        <v>37</v>
      </c>
    </row>
    <row r="18" spans="2:9" s="56" customFormat="1" ht="16.5" thickBot="1">
      <c r="B18" s="69">
        <v>1</v>
      </c>
      <c r="C18" s="75" t="str">
        <f>B3</f>
        <v>N.Piepenhagen/S.Stannies</v>
      </c>
      <c r="D18" s="85">
        <f>SUM(T7,U8,U11)</f>
        <v>6</v>
      </c>
      <c r="E18" s="86"/>
      <c r="F18" s="71">
        <f>SUM(P7,Q8,Q11)</f>
        <v>6</v>
      </c>
      <c r="G18" s="72">
        <f>SUM(Q7,P8,P11)</f>
        <v>1</v>
      </c>
      <c r="H18" s="73">
        <f>SUM(R7,S8,S11)</f>
        <v>45</v>
      </c>
      <c r="I18" s="72">
        <f>SUM(S7,R8,R11)</f>
        <v>26</v>
      </c>
    </row>
    <row r="19" spans="2:9" s="56" customFormat="1" ht="16.5" thickBot="1">
      <c r="B19" s="69">
        <v>4</v>
      </c>
      <c r="C19" s="76" t="str">
        <f>B4</f>
        <v>M.Buckschuhn/D.Witt</v>
      </c>
      <c r="D19" s="85">
        <f>SUM(U7,U9,U10)</f>
        <v>0</v>
      </c>
      <c r="E19" s="86"/>
      <c r="F19" s="71">
        <f>SUM(Q7,Q9,Q10)</f>
        <v>0</v>
      </c>
      <c r="G19" s="72">
        <f>SUM(P7,P9,P10)</f>
        <v>6</v>
      </c>
      <c r="H19" s="73">
        <f>SUM(S7,S9,S10)</f>
        <v>10</v>
      </c>
      <c r="I19" s="72">
        <f>SUM(R7,R9,R10)</f>
        <v>36</v>
      </c>
    </row>
    <row r="20" spans="1:21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ht="15">
      <c r="R22" s="56"/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2014
Damen / Damen 30</oddHeader>
    <oddFooter>&amp;C&amp;Z&amp;F&amp;RSeite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view="pageLayout" workbookViewId="0" topLeftCell="I1">
      <selection activeCell="W4" sqref="W4"/>
    </sheetView>
  </sheetViews>
  <sheetFormatPr defaultColWidth="11.421875" defaultRowHeight="12.75"/>
  <cols>
    <col min="1" max="1" width="3.8515625" style="1" bestFit="1" customWidth="1"/>
    <col min="2" max="2" width="28.140625" style="0" customWidth="1"/>
    <col min="3" max="5" width="2.57421875" style="0" bestFit="1" customWidth="1"/>
    <col min="7" max="7" width="27.57421875" style="0" bestFit="1" customWidth="1"/>
    <col min="8" max="10" width="2.57421875" style="0" bestFit="1" customWidth="1"/>
    <col min="12" max="12" width="27.57421875" style="0" bestFit="1" customWidth="1"/>
    <col min="13" max="15" width="2.57421875" style="0" bestFit="1" customWidth="1"/>
    <col min="17" max="17" width="27.57421875" style="0" bestFit="1" customWidth="1"/>
    <col min="18" max="20" width="2.57421875" style="0" bestFit="1" customWidth="1"/>
  </cols>
  <sheetData>
    <row r="1" spans="1:20" ht="16.5" thickBot="1">
      <c r="A1" s="3"/>
      <c r="B1" s="99" t="s">
        <v>0</v>
      </c>
      <c r="C1" s="99"/>
      <c r="D1" s="99"/>
      <c r="E1" s="99"/>
      <c r="F1" s="4"/>
      <c r="G1" s="99" t="s">
        <v>1</v>
      </c>
      <c r="H1" s="99"/>
      <c r="I1" s="99"/>
      <c r="J1" s="99"/>
      <c r="K1" s="4"/>
      <c r="L1" s="99" t="s">
        <v>2</v>
      </c>
      <c r="M1" s="99"/>
      <c r="N1" s="99"/>
      <c r="O1" s="99"/>
      <c r="P1" s="4"/>
      <c r="Q1" s="99" t="s">
        <v>3</v>
      </c>
      <c r="R1" s="99"/>
      <c r="S1" s="99"/>
      <c r="T1" s="100"/>
    </row>
    <row r="2" spans="1:20" ht="12.75">
      <c r="A2" s="5">
        <v>1</v>
      </c>
      <c r="B2" s="6" t="s">
        <v>53</v>
      </c>
      <c r="C2" s="7">
        <v>0</v>
      </c>
      <c r="D2" s="7">
        <v>0</v>
      </c>
      <c r="E2" s="7">
        <v>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10"/>
    </row>
    <row r="3" spans="1:20" ht="12.75">
      <c r="A3" s="11">
        <v>2</v>
      </c>
      <c r="B3" s="12" t="s">
        <v>34</v>
      </c>
      <c r="C3" s="13">
        <v>0</v>
      </c>
      <c r="D3" s="13">
        <v>0</v>
      </c>
      <c r="E3" s="13">
        <v>0</v>
      </c>
      <c r="F3" s="8"/>
      <c r="G3" s="8" t="str">
        <f>B2</f>
        <v>Oppermann/Herbst</v>
      </c>
      <c r="H3" s="14">
        <v>6</v>
      </c>
      <c r="I3" s="14">
        <v>6</v>
      </c>
      <c r="J3" s="14">
        <v>0</v>
      </c>
      <c r="K3" s="8"/>
      <c r="L3" s="8"/>
      <c r="M3" s="8"/>
      <c r="N3" s="8"/>
      <c r="O3" s="8"/>
      <c r="P3" s="8"/>
      <c r="Q3" s="9"/>
      <c r="R3" s="9"/>
      <c r="S3" s="9"/>
      <c r="T3" s="10"/>
    </row>
    <row r="4" spans="1:20" ht="12.75">
      <c r="A4" s="5">
        <v>3</v>
      </c>
      <c r="B4" s="6" t="s">
        <v>54</v>
      </c>
      <c r="C4" s="14">
        <v>0</v>
      </c>
      <c r="D4" s="14">
        <v>0</v>
      </c>
      <c r="E4" s="14">
        <v>0</v>
      </c>
      <c r="F4" s="8"/>
      <c r="G4" s="8" t="str">
        <f>B4</f>
        <v>Oltersdorf</v>
      </c>
      <c r="H4" s="14">
        <v>1</v>
      </c>
      <c r="I4" s="14">
        <v>0</v>
      </c>
      <c r="J4" s="14">
        <v>0</v>
      </c>
      <c r="K4" s="8"/>
      <c r="L4" s="8"/>
      <c r="M4" s="8"/>
      <c r="N4" s="8"/>
      <c r="O4" s="8"/>
      <c r="P4" s="8"/>
      <c r="Q4" s="9"/>
      <c r="R4" s="9"/>
      <c r="S4" s="9"/>
      <c r="T4" s="10"/>
    </row>
    <row r="5" spans="1:20" ht="12.75">
      <c r="A5" s="11">
        <v>4</v>
      </c>
      <c r="B5" s="12" t="s">
        <v>34</v>
      </c>
      <c r="C5" s="13">
        <v>0</v>
      </c>
      <c r="D5" s="13">
        <v>0</v>
      </c>
      <c r="E5" s="13">
        <v>0</v>
      </c>
      <c r="F5" s="15"/>
      <c r="G5" s="15"/>
      <c r="H5" s="15"/>
      <c r="I5" s="15"/>
      <c r="J5" s="15"/>
      <c r="K5" s="8"/>
      <c r="L5" s="8" t="str">
        <f>G3</f>
        <v>Oppermann/Herbst</v>
      </c>
      <c r="M5" s="16">
        <v>2</v>
      </c>
      <c r="N5" s="16">
        <v>2</v>
      </c>
      <c r="O5" s="16">
        <v>0</v>
      </c>
      <c r="P5" s="8"/>
      <c r="Q5" s="9"/>
      <c r="R5" s="9"/>
      <c r="S5" s="9"/>
      <c r="T5" s="10"/>
    </row>
    <row r="6" spans="1:20" ht="12.75">
      <c r="A6" s="5">
        <v>5</v>
      </c>
      <c r="B6" s="6" t="s">
        <v>55</v>
      </c>
      <c r="C6" s="14">
        <v>0</v>
      </c>
      <c r="D6" s="14">
        <v>0</v>
      </c>
      <c r="E6" s="14">
        <v>0</v>
      </c>
      <c r="F6" s="8"/>
      <c r="G6" s="8"/>
      <c r="H6" s="8"/>
      <c r="I6" s="8"/>
      <c r="J6" s="8"/>
      <c r="K6" s="8"/>
      <c r="L6" s="8" t="str">
        <f>G7</f>
        <v>Sandleben/Brümmer</v>
      </c>
      <c r="M6" s="16">
        <v>6</v>
      </c>
      <c r="N6" s="16">
        <v>6</v>
      </c>
      <c r="O6" s="16">
        <v>0</v>
      </c>
      <c r="P6" s="8"/>
      <c r="Q6" s="9"/>
      <c r="R6" s="9"/>
      <c r="S6" s="9"/>
      <c r="T6" s="10"/>
    </row>
    <row r="7" spans="1:20" ht="12.75">
      <c r="A7" s="11">
        <v>6</v>
      </c>
      <c r="B7" s="12" t="s">
        <v>34</v>
      </c>
      <c r="C7" s="13">
        <v>0</v>
      </c>
      <c r="D7" s="13">
        <v>0</v>
      </c>
      <c r="E7" s="13">
        <v>0</v>
      </c>
      <c r="F7" s="8"/>
      <c r="G7" s="8" t="str">
        <f>B6</f>
        <v>Sandleben/Brümmer</v>
      </c>
      <c r="H7" s="14">
        <v>3</v>
      </c>
      <c r="I7" s="14">
        <v>6</v>
      </c>
      <c r="J7" s="14">
        <v>6</v>
      </c>
      <c r="K7" s="8"/>
      <c r="L7" s="8"/>
      <c r="M7" s="8"/>
      <c r="N7" s="8"/>
      <c r="O7" s="8"/>
      <c r="P7" s="8"/>
      <c r="Q7" s="9"/>
      <c r="R7" s="9"/>
      <c r="S7" s="9"/>
      <c r="T7" s="10"/>
    </row>
    <row r="8" spans="1:20" ht="12.75">
      <c r="A8" s="5">
        <v>7</v>
      </c>
      <c r="B8" s="6" t="s">
        <v>56</v>
      </c>
      <c r="C8" s="14">
        <v>0</v>
      </c>
      <c r="D8" s="14">
        <v>0</v>
      </c>
      <c r="E8" s="14">
        <v>0</v>
      </c>
      <c r="F8" s="8"/>
      <c r="G8" s="8" t="str">
        <f>B8</f>
        <v>C.Münsterr/T.Haack</v>
      </c>
      <c r="H8" s="14">
        <v>6</v>
      </c>
      <c r="I8" s="14">
        <v>3</v>
      </c>
      <c r="J8" s="14">
        <v>1</v>
      </c>
      <c r="K8" s="8"/>
      <c r="L8" s="8"/>
      <c r="M8" s="8"/>
      <c r="N8" s="8"/>
      <c r="O8" s="8"/>
      <c r="P8" s="8"/>
      <c r="Q8" s="9"/>
      <c r="R8" s="9"/>
      <c r="S8" s="9"/>
      <c r="T8" s="10"/>
    </row>
    <row r="9" spans="1:20" ht="13.5" thickBot="1">
      <c r="A9" s="17">
        <v>8</v>
      </c>
      <c r="B9" s="18" t="s">
        <v>34</v>
      </c>
      <c r="C9" s="19">
        <v>0</v>
      </c>
      <c r="D9" s="19">
        <v>0</v>
      </c>
      <c r="E9" s="19"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01" t="str">
        <f>L6</f>
        <v>Sandleben/Brümmer</v>
      </c>
      <c r="R9" s="21">
        <v>7</v>
      </c>
      <c r="S9" s="21">
        <v>7</v>
      </c>
      <c r="T9" s="22">
        <v>0</v>
      </c>
    </row>
    <row r="10" spans="1:20" ht="12.75">
      <c r="A10" s="5">
        <v>9</v>
      </c>
      <c r="B10" s="6" t="s">
        <v>57</v>
      </c>
      <c r="C10" s="14">
        <v>0</v>
      </c>
      <c r="D10" s="14">
        <v>0</v>
      </c>
      <c r="E10" s="14"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 t="str">
        <f>L13</f>
        <v>Blunck-Sch./Rupertus</v>
      </c>
      <c r="R10" s="23">
        <v>5</v>
      </c>
      <c r="S10" s="23">
        <v>5</v>
      </c>
      <c r="T10" s="24">
        <v>0</v>
      </c>
    </row>
    <row r="11" spans="1:20" ht="12.75">
      <c r="A11" s="11">
        <v>10</v>
      </c>
      <c r="B11" s="12" t="s">
        <v>34</v>
      </c>
      <c r="C11" s="13">
        <v>0</v>
      </c>
      <c r="D11" s="13">
        <v>0</v>
      </c>
      <c r="E11" s="13">
        <v>0</v>
      </c>
      <c r="F11" s="8"/>
      <c r="G11" s="8" t="str">
        <f>B10</f>
        <v>Blunck-Sch./Rupertus</v>
      </c>
      <c r="H11" s="14">
        <v>6</v>
      </c>
      <c r="I11" s="14">
        <v>6</v>
      </c>
      <c r="J11" s="14">
        <v>0</v>
      </c>
      <c r="K11" s="8"/>
      <c r="L11" s="8"/>
      <c r="M11" s="8"/>
      <c r="N11" s="8"/>
      <c r="O11" s="8"/>
      <c r="P11" s="8"/>
      <c r="Q11" s="9"/>
      <c r="R11" s="9"/>
      <c r="S11" s="9"/>
      <c r="T11" s="10"/>
    </row>
    <row r="12" spans="1:20" ht="12.75">
      <c r="A12" s="5">
        <v>11</v>
      </c>
      <c r="B12" s="6" t="s">
        <v>58</v>
      </c>
      <c r="C12" s="14">
        <v>0</v>
      </c>
      <c r="D12" s="14">
        <v>0</v>
      </c>
      <c r="E12" s="14">
        <v>0</v>
      </c>
      <c r="F12" s="8"/>
      <c r="G12" s="8" t="str">
        <f>B12</f>
        <v>A.Keuchen/D.Adomat</v>
      </c>
      <c r="H12" s="14">
        <v>1</v>
      </c>
      <c r="I12" s="14">
        <v>0</v>
      </c>
      <c r="J12" s="14">
        <v>0</v>
      </c>
      <c r="K12" s="8"/>
      <c r="L12" s="8"/>
      <c r="M12" s="8"/>
      <c r="N12" s="8"/>
      <c r="O12" s="8"/>
      <c r="P12" s="8"/>
      <c r="Q12" s="9"/>
      <c r="R12" s="9"/>
      <c r="S12" s="9"/>
      <c r="T12" s="10"/>
    </row>
    <row r="13" spans="1:20" ht="12.75">
      <c r="A13" s="11">
        <v>12</v>
      </c>
      <c r="B13" s="12" t="s">
        <v>34</v>
      </c>
      <c r="C13" s="13">
        <v>0</v>
      </c>
      <c r="D13" s="13">
        <v>0</v>
      </c>
      <c r="E13" s="13">
        <v>0</v>
      </c>
      <c r="F13" s="15"/>
      <c r="G13" s="15"/>
      <c r="H13" s="15"/>
      <c r="I13" s="15"/>
      <c r="J13" s="15"/>
      <c r="K13" s="8"/>
      <c r="L13" s="8" t="str">
        <f>G11</f>
        <v>Blunck-Sch./Rupertus</v>
      </c>
      <c r="M13" s="16">
        <v>6</v>
      </c>
      <c r="N13" s="16">
        <v>6</v>
      </c>
      <c r="O13" s="16">
        <v>6</v>
      </c>
      <c r="P13" s="8"/>
      <c r="Q13" s="9"/>
      <c r="R13" s="9"/>
      <c r="S13" s="9"/>
      <c r="T13" s="10"/>
    </row>
    <row r="14" spans="1:20" ht="12.75">
      <c r="A14" s="5">
        <v>13</v>
      </c>
      <c r="B14" s="6" t="s">
        <v>59</v>
      </c>
      <c r="C14" s="14">
        <v>4</v>
      </c>
      <c r="D14" s="14">
        <v>6</v>
      </c>
      <c r="E14" s="14">
        <v>4</v>
      </c>
      <c r="F14" s="8"/>
      <c r="G14" s="8"/>
      <c r="H14" s="8"/>
      <c r="I14" s="8"/>
      <c r="J14" s="8"/>
      <c r="K14" s="8"/>
      <c r="L14" s="8" t="str">
        <f>G16</f>
        <v>D.Steckmeister/M.Mikolajewski</v>
      </c>
      <c r="M14" s="16">
        <v>7</v>
      </c>
      <c r="N14" s="16">
        <v>0</v>
      </c>
      <c r="O14" s="16">
        <v>4</v>
      </c>
      <c r="P14" s="8"/>
      <c r="Q14" s="9"/>
      <c r="R14" s="9"/>
      <c r="S14" s="9"/>
      <c r="T14" s="10"/>
    </row>
    <row r="15" spans="1:20" ht="12.75">
      <c r="A15" s="11">
        <v>14</v>
      </c>
      <c r="B15" s="12" t="s">
        <v>60</v>
      </c>
      <c r="C15" s="13">
        <v>6</v>
      </c>
      <c r="D15" s="13">
        <v>4</v>
      </c>
      <c r="E15" s="13">
        <v>6</v>
      </c>
      <c r="F15" s="8"/>
      <c r="G15" s="8" t="str">
        <f>B15</f>
        <v>Ramson</v>
      </c>
      <c r="H15" s="14">
        <v>2</v>
      </c>
      <c r="I15" s="14">
        <v>0</v>
      </c>
      <c r="J15" s="14">
        <v>0</v>
      </c>
      <c r="K15" s="8"/>
      <c r="L15" s="8"/>
      <c r="M15" s="8"/>
      <c r="N15" s="8"/>
      <c r="O15" s="8"/>
      <c r="P15" s="8"/>
      <c r="Q15" s="9"/>
      <c r="R15" s="9"/>
      <c r="S15" s="9"/>
      <c r="T15" s="10"/>
    </row>
    <row r="16" spans="1:20" ht="12.75">
      <c r="A16" s="5">
        <v>15</v>
      </c>
      <c r="B16" s="6" t="s">
        <v>61</v>
      </c>
      <c r="C16" s="14">
        <v>0</v>
      </c>
      <c r="D16" s="14">
        <v>0</v>
      </c>
      <c r="E16" s="14">
        <v>0</v>
      </c>
      <c r="F16" s="8"/>
      <c r="G16" s="8" t="str">
        <f>B16</f>
        <v>D.Steckmeister/M.Mikolajewski</v>
      </c>
      <c r="H16" s="14">
        <v>6</v>
      </c>
      <c r="I16" s="14">
        <v>6</v>
      </c>
      <c r="J16" s="14">
        <v>0</v>
      </c>
      <c r="K16" s="8"/>
      <c r="L16" s="8"/>
      <c r="M16" s="8"/>
      <c r="N16" s="8"/>
      <c r="O16" s="8"/>
      <c r="P16" s="8"/>
      <c r="Q16" s="9"/>
      <c r="R16" s="9"/>
      <c r="S16" s="9"/>
      <c r="T16" s="10"/>
    </row>
    <row r="17" spans="1:20" ht="13.5" thickBot="1">
      <c r="A17" s="17">
        <v>16</v>
      </c>
      <c r="B17" s="18" t="s">
        <v>34</v>
      </c>
      <c r="C17" s="19">
        <v>0</v>
      </c>
      <c r="D17" s="19">
        <v>0</v>
      </c>
      <c r="E17" s="19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5"/>
    </row>
    <row r="19" spans="1:5" ht="12.75">
      <c r="A19" s="5" t="s">
        <v>4</v>
      </c>
      <c r="B19" s="6" t="s">
        <v>8</v>
      </c>
      <c r="C19" s="16">
        <v>0</v>
      </c>
      <c r="D19" s="16">
        <v>0</v>
      </c>
      <c r="E19" s="16">
        <v>0</v>
      </c>
    </row>
    <row r="20" spans="1:5" ht="12.75">
      <c r="A20" s="11"/>
      <c r="B20" s="26" t="s">
        <v>8</v>
      </c>
      <c r="C20" s="16">
        <v>0</v>
      </c>
      <c r="D20" s="16">
        <v>0</v>
      </c>
      <c r="E20" s="16">
        <v>0</v>
      </c>
    </row>
    <row r="21" spans="1:5" ht="12.75">
      <c r="A21" s="5"/>
      <c r="B21" s="6"/>
      <c r="C21" s="16"/>
      <c r="D21" s="16"/>
      <c r="E21" s="16"/>
    </row>
    <row r="22" spans="1:5" ht="12.75">
      <c r="A22" s="5" t="s">
        <v>5</v>
      </c>
      <c r="B22" s="6" t="s">
        <v>8</v>
      </c>
      <c r="C22" s="16">
        <v>0</v>
      </c>
      <c r="D22" s="16">
        <v>0</v>
      </c>
      <c r="E22" s="16">
        <v>0</v>
      </c>
    </row>
    <row r="23" spans="1:5" ht="12.75">
      <c r="A23" s="11"/>
      <c r="B23" s="26" t="s">
        <v>8</v>
      </c>
      <c r="C23" s="16">
        <v>0</v>
      </c>
      <c r="D23" s="16">
        <v>0</v>
      </c>
      <c r="E23" s="16">
        <v>0</v>
      </c>
    </row>
    <row r="24" spans="1:5" ht="12.75">
      <c r="A24" s="5"/>
      <c r="B24" s="6"/>
      <c r="C24" s="16"/>
      <c r="D24" s="16"/>
      <c r="E24" s="16"/>
    </row>
    <row r="25" spans="1:5" ht="12.75">
      <c r="A25" s="5" t="s">
        <v>6</v>
      </c>
      <c r="B25" s="6" t="s">
        <v>8</v>
      </c>
      <c r="C25" s="16">
        <v>0</v>
      </c>
      <c r="D25" s="16">
        <v>0</v>
      </c>
      <c r="E25" s="16">
        <v>0</v>
      </c>
    </row>
    <row r="26" spans="1:5" ht="12.75">
      <c r="A26" s="11"/>
      <c r="B26" s="26" t="s">
        <v>8</v>
      </c>
      <c r="C26" s="16">
        <v>0</v>
      </c>
      <c r="D26" s="16">
        <v>0</v>
      </c>
      <c r="E26" s="16">
        <v>0</v>
      </c>
    </row>
    <row r="27" spans="1:5" ht="12.75">
      <c r="A27" s="5"/>
      <c r="B27" s="6"/>
      <c r="C27" s="16"/>
      <c r="D27" s="16"/>
      <c r="E27" s="16"/>
    </row>
    <row r="28" spans="1:5" ht="12.75">
      <c r="A28" s="5" t="s">
        <v>7</v>
      </c>
      <c r="B28" s="6" t="s">
        <v>8</v>
      </c>
      <c r="C28" s="16">
        <v>0</v>
      </c>
      <c r="D28" s="16">
        <v>0</v>
      </c>
      <c r="E28" s="16">
        <v>0</v>
      </c>
    </row>
    <row r="29" spans="1:5" ht="12.75">
      <c r="A29" s="11"/>
      <c r="B29" s="26" t="s">
        <v>8</v>
      </c>
      <c r="C29" s="16">
        <v>0</v>
      </c>
      <c r="D29" s="16">
        <v>0</v>
      </c>
      <c r="E29" s="16">
        <v>0</v>
      </c>
    </row>
  </sheetData>
  <mergeCells count="4">
    <mergeCell ref="B1:E1"/>
    <mergeCell ref="G1:J1"/>
    <mergeCell ref="L1:O1"/>
    <mergeCell ref="Q1:T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</oddHeader>
    <oddFooter>&amp;C&amp;Z&amp;F&amp;RSeite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1">
      <selection activeCell="J18" sqref="J18"/>
    </sheetView>
  </sheetViews>
  <sheetFormatPr defaultColWidth="11.421875" defaultRowHeight="12.75"/>
  <cols>
    <col min="1" max="1" width="2.00390625" style="0" bestFit="1" customWidth="1"/>
    <col min="2" max="2" width="22.00390625" style="0" bestFit="1" customWidth="1"/>
    <col min="3" max="5" width="2.57421875" style="0" bestFit="1" customWidth="1"/>
    <col min="7" max="7" width="20.8515625" style="0" bestFit="1" customWidth="1"/>
    <col min="8" max="10" width="2.57421875" style="0" bestFit="1" customWidth="1"/>
    <col min="12" max="12" width="14.8515625" style="0" bestFit="1" customWidth="1"/>
    <col min="13" max="15" width="2.00390625" style="0" bestFit="1" customWidth="1"/>
  </cols>
  <sheetData>
    <row r="1" spans="1:15" ht="16.5" thickBot="1">
      <c r="A1" s="29"/>
      <c r="B1" s="99" t="s">
        <v>1</v>
      </c>
      <c r="C1" s="99"/>
      <c r="D1" s="99"/>
      <c r="E1" s="99"/>
      <c r="F1" s="82"/>
      <c r="G1" s="99" t="s">
        <v>2</v>
      </c>
      <c r="H1" s="99"/>
      <c r="I1" s="99"/>
      <c r="J1" s="99"/>
      <c r="K1" s="82"/>
      <c r="L1" s="99" t="s">
        <v>3</v>
      </c>
      <c r="M1" s="99"/>
      <c r="N1" s="99"/>
      <c r="O1" s="100"/>
    </row>
    <row r="2" spans="1:15" ht="12.75">
      <c r="A2" s="5">
        <v>1</v>
      </c>
      <c r="B2" s="6" t="s">
        <v>47</v>
      </c>
      <c r="C2" s="7">
        <v>0</v>
      </c>
      <c r="D2" s="7">
        <v>0</v>
      </c>
      <c r="E2" s="7">
        <v>0</v>
      </c>
      <c r="F2" s="8"/>
      <c r="G2" s="8"/>
      <c r="H2" s="8"/>
      <c r="I2" s="8"/>
      <c r="J2" s="8"/>
      <c r="K2" s="8"/>
      <c r="L2" s="9"/>
      <c r="M2" s="9"/>
      <c r="N2" s="9"/>
      <c r="O2" s="10"/>
    </row>
    <row r="3" spans="1:15" ht="12.75">
      <c r="A3" s="11">
        <v>2</v>
      </c>
      <c r="B3" s="6" t="s">
        <v>34</v>
      </c>
      <c r="C3" s="13">
        <v>0</v>
      </c>
      <c r="D3" s="13">
        <v>0</v>
      </c>
      <c r="E3" s="13">
        <v>0</v>
      </c>
      <c r="F3" s="8"/>
      <c r="G3" s="8" t="str">
        <f>B2</f>
        <v>S.Sommer/B.Haar</v>
      </c>
      <c r="H3" s="14">
        <v>6</v>
      </c>
      <c r="I3" s="14">
        <v>6</v>
      </c>
      <c r="J3" s="14">
        <v>0</v>
      </c>
      <c r="K3" s="8"/>
      <c r="L3" s="9"/>
      <c r="M3" s="9"/>
      <c r="N3" s="9"/>
      <c r="O3" s="10"/>
    </row>
    <row r="4" spans="1:15" ht="12.75">
      <c r="A4" s="5">
        <v>3</v>
      </c>
      <c r="B4" s="6" t="s">
        <v>48</v>
      </c>
      <c r="C4" s="14">
        <v>6</v>
      </c>
      <c r="D4" s="14">
        <v>6</v>
      </c>
      <c r="E4" s="14">
        <v>6</v>
      </c>
      <c r="F4" s="8"/>
      <c r="G4" s="8" t="str">
        <f>B4</f>
        <v>A.+M.Schlaucher</v>
      </c>
      <c r="H4" s="14">
        <v>3</v>
      </c>
      <c r="I4" s="14">
        <v>1</v>
      </c>
      <c r="J4" s="14">
        <v>0</v>
      </c>
      <c r="K4" s="8"/>
      <c r="L4" s="9"/>
      <c r="M4" s="9"/>
      <c r="N4" s="9"/>
      <c r="O4" s="10"/>
    </row>
    <row r="5" spans="1:15" ht="13.5" thickBot="1">
      <c r="A5" s="17">
        <v>4</v>
      </c>
      <c r="B5" s="30" t="s">
        <v>49</v>
      </c>
      <c r="C5" s="19">
        <v>7</v>
      </c>
      <c r="D5" s="19">
        <v>2</v>
      </c>
      <c r="E5" s="19">
        <v>2</v>
      </c>
      <c r="F5" s="20"/>
      <c r="G5" s="20"/>
      <c r="H5" s="20"/>
      <c r="I5" s="20"/>
      <c r="J5" s="20"/>
      <c r="K5" s="20"/>
      <c r="L5" s="101" t="str">
        <f>G3</f>
        <v>S.Sommer/B.Haar</v>
      </c>
      <c r="M5" s="21">
        <v>6</v>
      </c>
      <c r="N5" s="21">
        <v>6</v>
      </c>
      <c r="O5" s="22">
        <v>0</v>
      </c>
    </row>
    <row r="6" spans="1:15" ht="12.75">
      <c r="A6" s="5">
        <v>5</v>
      </c>
      <c r="B6" s="6" t="s">
        <v>50</v>
      </c>
      <c r="C6" s="14">
        <v>1</v>
      </c>
      <c r="D6" s="14">
        <v>2</v>
      </c>
      <c r="E6" s="14">
        <v>0</v>
      </c>
      <c r="F6" s="8"/>
      <c r="G6" s="8"/>
      <c r="H6" s="8"/>
      <c r="I6" s="8"/>
      <c r="J6" s="8"/>
      <c r="K6" s="8"/>
      <c r="L6" s="9" t="str">
        <f>G8</f>
        <v>B.Kiepert/U.Hinz</v>
      </c>
      <c r="M6" s="23">
        <v>2</v>
      </c>
      <c r="N6" s="23">
        <v>4</v>
      </c>
      <c r="O6" s="24">
        <v>0</v>
      </c>
    </row>
    <row r="7" spans="1:15" ht="12.75">
      <c r="A7" s="11">
        <v>6</v>
      </c>
      <c r="B7" s="6" t="s">
        <v>51</v>
      </c>
      <c r="C7" s="13">
        <v>6</v>
      </c>
      <c r="D7" s="13">
        <v>6</v>
      </c>
      <c r="E7" s="13">
        <v>0</v>
      </c>
      <c r="F7" s="8"/>
      <c r="G7" s="8" t="str">
        <f>B7</f>
        <v>A.Badermann/G.Körting</v>
      </c>
      <c r="H7" s="14">
        <v>3</v>
      </c>
      <c r="I7" s="14">
        <v>3</v>
      </c>
      <c r="J7" s="14">
        <v>0</v>
      </c>
      <c r="K7" s="8"/>
      <c r="L7" s="9"/>
      <c r="M7" s="9"/>
      <c r="N7" s="9"/>
      <c r="O7" s="10"/>
    </row>
    <row r="8" spans="1:15" ht="12.75">
      <c r="A8" s="5">
        <v>7</v>
      </c>
      <c r="B8" s="6" t="s">
        <v>52</v>
      </c>
      <c r="C8" s="14">
        <v>0</v>
      </c>
      <c r="D8" s="14">
        <v>0</v>
      </c>
      <c r="E8" s="14">
        <v>0</v>
      </c>
      <c r="F8" s="8"/>
      <c r="G8" s="8" t="str">
        <f>B8</f>
        <v>B.Kiepert/U.Hinz</v>
      </c>
      <c r="H8" s="14">
        <v>6</v>
      </c>
      <c r="I8" s="14">
        <v>6</v>
      </c>
      <c r="J8" s="14">
        <v>0</v>
      </c>
      <c r="K8" s="8"/>
      <c r="L8" s="9"/>
      <c r="M8" s="9"/>
      <c r="N8" s="9"/>
      <c r="O8" s="10"/>
    </row>
    <row r="9" spans="1:15" ht="13.5" thickBot="1">
      <c r="A9" s="17">
        <v>8</v>
      </c>
      <c r="B9" s="18" t="s">
        <v>34</v>
      </c>
      <c r="C9" s="19">
        <v>0</v>
      </c>
      <c r="D9" s="19">
        <v>0</v>
      </c>
      <c r="E9" s="19">
        <v>0</v>
      </c>
      <c r="F9" s="20"/>
      <c r="G9" s="20"/>
      <c r="H9" s="20"/>
      <c r="I9" s="20"/>
      <c r="J9" s="20"/>
      <c r="K9" s="20"/>
      <c r="L9" s="20"/>
      <c r="M9" s="20"/>
      <c r="N9" s="20"/>
      <c r="O9" s="25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2014
Mixed 50</oddHeader>
    <oddFooter>&amp;C&amp;Z&amp;F&amp;RSeite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selection activeCell="F13" sqref="F13"/>
    </sheetView>
  </sheetViews>
  <sheetFormatPr defaultColWidth="11.421875" defaultRowHeight="12.75"/>
  <cols>
    <col min="2" max="2" width="12.7109375" style="0" bestFit="1" customWidth="1"/>
    <col min="3" max="5" width="2.140625" style="0" bestFit="1" customWidth="1"/>
  </cols>
  <sheetData>
    <row r="1" spans="1:5" ht="14.25">
      <c r="A1" s="2"/>
      <c r="B1" s="2"/>
      <c r="C1" s="27"/>
      <c r="D1" s="27"/>
      <c r="E1" s="27"/>
    </row>
    <row r="2" spans="1:5" ht="14.25">
      <c r="A2" s="2"/>
      <c r="B2" s="2"/>
      <c r="C2" s="27"/>
      <c r="D2" s="27"/>
      <c r="E2" s="27"/>
    </row>
    <row r="3" spans="1:5" ht="14.25">
      <c r="A3" s="2"/>
      <c r="B3" s="2"/>
      <c r="C3" s="27"/>
      <c r="D3" s="27"/>
      <c r="E3" s="27"/>
    </row>
    <row r="4" spans="1:5" ht="14.25">
      <c r="A4" s="2"/>
      <c r="B4" s="2"/>
      <c r="C4" s="27"/>
      <c r="D4" s="27"/>
      <c r="E4" s="27"/>
    </row>
    <row r="5" spans="1:5" ht="14.25">
      <c r="A5" s="2"/>
      <c r="B5" s="2"/>
      <c r="C5" s="27"/>
      <c r="D5" s="27"/>
      <c r="E5" s="27"/>
    </row>
    <row r="6" spans="1:5" ht="14.25">
      <c r="A6" s="2"/>
      <c r="B6" s="2"/>
      <c r="C6" s="27"/>
      <c r="D6" s="27"/>
      <c r="E6" s="27"/>
    </row>
    <row r="7" spans="1:5" ht="14.25">
      <c r="A7" s="2"/>
      <c r="B7" s="2"/>
      <c r="C7" s="27"/>
      <c r="D7" s="27"/>
      <c r="E7" s="27"/>
    </row>
    <row r="8" spans="1:5" ht="14.25">
      <c r="A8" s="2"/>
      <c r="B8" s="2"/>
      <c r="C8" s="27"/>
      <c r="D8" s="27"/>
      <c r="E8" s="27"/>
    </row>
    <row r="9" spans="1:5" ht="14.25">
      <c r="A9" s="2"/>
      <c r="B9" s="2"/>
      <c r="C9" s="27"/>
      <c r="D9" s="27"/>
      <c r="E9" s="27"/>
    </row>
    <row r="10" spans="1:5" ht="14.25">
      <c r="A10" s="2"/>
      <c r="B10" s="2"/>
      <c r="C10" s="27"/>
      <c r="D10" s="27"/>
      <c r="E10" s="27"/>
    </row>
    <row r="11" spans="1:5" ht="14.25">
      <c r="A11" s="2"/>
      <c r="B11" s="2"/>
      <c r="C11" s="27"/>
      <c r="D11" s="27"/>
      <c r="E11" s="27"/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workbookViewId="0" topLeftCell="A1">
      <selection activeCell="B24" sqref="B24"/>
    </sheetView>
  </sheetViews>
  <sheetFormatPr defaultColWidth="11.421875" defaultRowHeight="12.75"/>
  <cols>
    <col min="2" max="3" width="25.5742187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38" t="s">
        <v>33</v>
      </c>
      <c r="C1" s="39"/>
    </row>
    <row r="2" spans="1:3" ht="12.75">
      <c r="A2" s="1">
        <v>2</v>
      </c>
      <c r="B2" s="40" t="s">
        <v>35</v>
      </c>
      <c r="C2" s="39"/>
    </row>
    <row r="3" spans="1:3" ht="12.75">
      <c r="A3" s="1">
        <v>3</v>
      </c>
      <c r="B3" s="41" t="s">
        <v>36</v>
      </c>
      <c r="C3" s="39"/>
    </row>
    <row r="4" spans="1:3" ht="12.75">
      <c r="A4" s="1">
        <v>4</v>
      </c>
      <c r="B4" s="31" t="s">
        <v>37</v>
      </c>
      <c r="C4" s="39"/>
    </row>
    <row r="5" spans="1:3" ht="12.75">
      <c r="A5" s="1">
        <v>5</v>
      </c>
      <c r="B5" s="42" t="s">
        <v>45</v>
      </c>
      <c r="C5" s="39"/>
    </row>
    <row r="6" spans="1:21" ht="12.75">
      <c r="A6" s="1"/>
      <c r="B6" s="39"/>
      <c r="C6" s="39"/>
      <c r="D6" s="92" t="s">
        <v>9</v>
      </c>
      <c r="E6" s="93"/>
      <c r="F6" s="92" t="s">
        <v>10</v>
      </c>
      <c r="G6" s="93"/>
      <c r="H6" s="94" t="s">
        <v>11</v>
      </c>
      <c r="I6" s="93"/>
      <c r="P6" s="91" t="s">
        <v>12</v>
      </c>
      <c r="Q6" s="91"/>
      <c r="R6" s="91" t="s">
        <v>13</v>
      </c>
      <c r="S6" s="91"/>
      <c r="T6" s="91" t="s">
        <v>14</v>
      </c>
      <c r="U6" s="91"/>
    </row>
    <row r="7" spans="1:21" ht="12.75">
      <c r="A7" s="1">
        <v>1</v>
      </c>
      <c r="B7" s="43" t="str">
        <f>B1</f>
        <v>K.Feber/M.Adomat</v>
      </c>
      <c r="C7" s="44" t="str">
        <f>B2</f>
        <v>S.Scheffler/A.Münster</v>
      </c>
      <c r="D7" s="78">
        <v>0</v>
      </c>
      <c r="E7" s="78">
        <v>6</v>
      </c>
      <c r="F7" s="78">
        <v>1</v>
      </c>
      <c r="G7" s="78">
        <v>6</v>
      </c>
      <c r="H7" s="78"/>
      <c r="I7" s="78"/>
      <c r="J7">
        <f aca="true" t="shared" si="0" ref="J7:J16">IF(D7&gt;E7,1,0)</f>
        <v>0</v>
      </c>
      <c r="K7">
        <f aca="true" t="shared" si="1" ref="K7:K16">IF(F7&gt;G7,1,0)</f>
        <v>0</v>
      </c>
      <c r="L7">
        <f aca="true" t="shared" si="2" ref="L7:L16">IF(H7&gt;I7,1,0)</f>
        <v>0</v>
      </c>
      <c r="M7">
        <f aca="true" t="shared" si="3" ref="M7:M16">IF(E7&gt;D7,1,0)</f>
        <v>1</v>
      </c>
      <c r="N7">
        <f aca="true" t="shared" si="4" ref="N7:N16">IF(G7&gt;F7,1,0)</f>
        <v>1</v>
      </c>
      <c r="O7">
        <f aca="true" t="shared" si="5" ref="O7:O16">IF(I7&gt;H7,1,0)</f>
        <v>0</v>
      </c>
      <c r="P7" s="78">
        <f aca="true" t="shared" si="6" ref="P7:P16">SUM(J7:L7)</f>
        <v>0</v>
      </c>
      <c r="Q7" s="78">
        <f aca="true" t="shared" si="7" ref="Q7:Q16">SUM(M7:O7)</f>
        <v>2</v>
      </c>
      <c r="R7" s="78">
        <f aca="true" t="shared" si="8" ref="R7:S16">SUM(D7,F7,H7)</f>
        <v>1</v>
      </c>
      <c r="S7" s="78">
        <f t="shared" si="8"/>
        <v>12</v>
      </c>
      <c r="T7" s="78">
        <f aca="true" t="shared" si="9" ref="T7:T16">IF(P7&gt;Q7,2,0)</f>
        <v>0</v>
      </c>
      <c r="U7" s="78">
        <f aca="true" t="shared" si="10" ref="U7:U16">IF(Q7&gt;P7,2,0)</f>
        <v>2</v>
      </c>
    </row>
    <row r="8" spans="1:21" ht="12.75">
      <c r="A8" s="1">
        <v>2</v>
      </c>
      <c r="B8" s="45" t="str">
        <f>B3</f>
        <v>M.Rupertus/D.Steckmeister</v>
      </c>
      <c r="C8" s="33" t="str">
        <f>B4</f>
        <v>A.Keuchen/B.Zejewski</v>
      </c>
      <c r="D8" s="78">
        <v>6</v>
      </c>
      <c r="E8" s="78">
        <v>3</v>
      </c>
      <c r="F8" s="78">
        <v>6</v>
      </c>
      <c r="G8" s="78">
        <v>3</v>
      </c>
      <c r="H8" s="78"/>
      <c r="I8" s="78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78">
        <f t="shared" si="6"/>
        <v>2</v>
      </c>
      <c r="Q8" s="78">
        <f t="shared" si="7"/>
        <v>0</v>
      </c>
      <c r="R8" s="78">
        <f t="shared" si="8"/>
        <v>12</v>
      </c>
      <c r="S8" s="78">
        <f t="shared" si="8"/>
        <v>6</v>
      </c>
      <c r="T8" s="78">
        <f t="shared" si="9"/>
        <v>2</v>
      </c>
      <c r="U8" s="78">
        <f t="shared" si="10"/>
        <v>0</v>
      </c>
    </row>
    <row r="9" spans="1:21" ht="12.75">
      <c r="A9" s="1">
        <v>3</v>
      </c>
      <c r="B9" s="46" t="str">
        <f>B5</f>
        <v>A.Ramson/M.Schlaucher</v>
      </c>
      <c r="C9" s="43" t="str">
        <f>B1</f>
        <v>K.Feber/M.Adomat</v>
      </c>
      <c r="D9" s="78">
        <v>5</v>
      </c>
      <c r="E9" s="78">
        <v>7</v>
      </c>
      <c r="F9" s="78">
        <v>6</v>
      </c>
      <c r="G9" s="78">
        <v>1</v>
      </c>
      <c r="H9" s="78">
        <v>10</v>
      </c>
      <c r="I9" s="78">
        <v>6</v>
      </c>
      <c r="J9">
        <f t="shared" si="0"/>
        <v>0</v>
      </c>
      <c r="K9">
        <f t="shared" si="1"/>
        <v>1</v>
      </c>
      <c r="L9">
        <f t="shared" si="2"/>
        <v>1</v>
      </c>
      <c r="M9">
        <f t="shared" si="3"/>
        <v>1</v>
      </c>
      <c r="N9">
        <f t="shared" si="4"/>
        <v>0</v>
      </c>
      <c r="O9">
        <f t="shared" si="5"/>
        <v>0</v>
      </c>
      <c r="P9" s="78">
        <f t="shared" si="6"/>
        <v>2</v>
      </c>
      <c r="Q9" s="78">
        <f t="shared" si="7"/>
        <v>1</v>
      </c>
      <c r="R9" s="78">
        <f t="shared" si="8"/>
        <v>21</v>
      </c>
      <c r="S9" s="78">
        <f t="shared" si="8"/>
        <v>14</v>
      </c>
      <c r="T9" s="78">
        <f t="shared" si="9"/>
        <v>2</v>
      </c>
      <c r="U9" s="78">
        <f t="shared" si="10"/>
        <v>0</v>
      </c>
    </row>
    <row r="10" spans="1:21" ht="12.75">
      <c r="A10" s="1">
        <v>4</v>
      </c>
      <c r="B10" s="44" t="str">
        <f>B2</f>
        <v>S.Scheffler/A.Münster</v>
      </c>
      <c r="C10" s="45" t="str">
        <f>B3</f>
        <v>M.Rupertus/D.Steckmeister</v>
      </c>
      <c r="D10" s="78">
        <v>6</v>
      </c>
      <c r="E10" s="78">
        <v>2</v>
      </c>
      <c r="F10" s="78">
        <v>4</v>
      </c>
      <c r="G10" s="78">
        <v>6</v>
      </c>
      <c r="H10" s="78">
        <v>5</v>
      </c>
      <c r="I10" s="78">
        <v>10</v>
      </c>
      <c r="J10">
        <f t="shared" si="0"/>
        <v>1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1</v>
      </c>
      <c r="O10">
        <f t="shared" si="5"/>
        <v>1</v>
      </c>
      <c r="P10" s="78">
        <f t="shared" si="6"/>
        <v>1</v>
      </c>
      <c r="Q10" s="78">
        <f t="shared" si="7"/>
        <v>2</v>
      </c>
      <c r="R10" s="78">
        <f t="shared" si="8"/>
        <v>15</v>
      </c>
      <c r="S10" s="78">
        <f t="shared" si="8"/>
        <v>18</v>
      </c>
      <c r="T10" s="78">
        <f t="shared" si="9"/>
        <v>0</v>
      </c>
      <c r="U10" s="78">
        <f t="shared" si="10"/>
        <v>2</v>
      </c>
    </row>
    <row r="11" spans="1:21" ht="12.75">
      <c r="A11" s="1">
        <v>5</v>
      </c>
      <c r="B11" s="33" t="str">
        <f>B4</f>
        <v>A.Keuchen/B.Zejewski</v>
      </c>
      <c r="C11" s="46" t="str">
        <f>B5</f>
        <v>A.Ramson/M.Schlaucher</v>
      </c>
      <c r="D11" s="78">
        <v>2</v>
      </c>
      <c r="E11" s="78">
        <v>6</v>
      </c>
      <c r="F11" s="78">
        <v>7</v>
      </c>
      <c r="G11" s="78">
        <v>6</v>
      </c>
      <c r="H11" s="78">
        <v>5</v>
      </c>
      <c r="I11" s="78">
        <v>10</v>
      </c>
      <c r="J11">
        <f t="shared" si="0"/>
        <v>0</v>
      </c>
      <c r="K11">
        <f t="shared" si="1"/>
        <v>1</v>
      </c>
      <c r="L11">
        <f t="shared" si="2"/>
        <v>0</v>
      </c>
      <c r="M11">
        <f t="shared" si="3"/>
        <v>1</v>
      </c>
      <c r="N11">
        <f t="shared" si="4"/>
        <v>0</v>
      </c>
      <c r="O11">
        <f t="shared" si="5"/>
        <v>1</v>
      </c>
      <c r="P11" s="78">
        <f t="shared" si="6"/>
        <v>1</v>
      </c>
      <c r="Q11" s="78">
        <f t="shared" si="7"/>
        <v>2</v>
      </c>
      <c r="R11" s="78">
        <f t="shared" si="8"/>
        <v>14</v>
      </c>
      <c r="S11" s="78">
        <f t="shared" si="8"/>
        <v>22</v>
      </c>
      <c r="T11" s="78">
        <f t="shared" si="9"/>
        <v>0</v>
      </c>
      <c r="U11" s="78">
        <f t="shared" si="10"/>
        <v>2</v>
      </c>
    </row>
    <row r="12" spans="1:21" ht="12.75">
      <c r="A12" s="1">
        <v>6</v>
      </c>
      <c r="B12" s="43" t="str">
        <f>B1</f>
        <v>K.Feber/M.Adomat</v>
      </c>
      <c r="C12" s="45" t="str">
        <f>B3</f>
        <v>M.Rupertus/D.Steckmeister</v>
      </c>
      <c r="D12" s="78">
        <v>6</v>
      </c>
      <c r="E12" s="78">
        <v>4</v>
      </c>
      <c r="F12" s="78">
        <v>1</v>
      </c>
      <c r="G12" s="78">
        <v>6</v>
      </c>
      <c r="H12" s="78">
        <v>11</v>
      </c>
      <c r="I12" s="78">
        <v>9</v>
      </c>
      <c r="J12">
        <f t="shared" si="0"/>
        <v>1</v>
      </c>
      <c r="K12">
        <f t="shared" si="1"/>
        <v>0</v>
      </c>
      <c r="L12">
        <f t="shared" si="2"/>
        <v>1</v>
      </c>
      <c r="M12">
        <f t="shared" si="3"/>
        <v>0</v>
      </c>
      <c r="N12">
        <f t="shared" si="4"/>
        <v>1</v>
      </c>
      <c r="O12">
        <f t="shared" si="5"/>
        <v>0</v>
      </c>
      <c r="P12" s="78">
        <f t="shared" si="6"/>
        <v>2</v>
      </c>
      <c r="Q12" s="78">
        <f t="shared" si="7"/>
        <v>1</v>
      </c>
      <c r="R12" s="78">
        <f t="shared" si="8"/>
        <v>18</v>
      </c>
      <c r="S12" s="78">
        <f t="shared" si="8"/>
        <v>19</v>
      </c>
      <c r="T12" s="78">
        <f t="shared" si="9"/>
        <v>2</v>
      </c>
      <c r="U12" s="78">
        <f t="shared" si="10"/>
        <v>0</v>
      </c>
    </row>
    <row r="13" spans="1:21" ht="12.75">
      <c r="A13" s="1">
        <v>7</v>
      </c>
      <c r="B13" s="44" t="str">
        <f>B2</f>
        <v>S.Scheffler/A.Münster</v>
      </c>
      <c r="C13" s="47" t="str">
        <f>B4</f>
        <v>A.Keuchen/B.Zejewski</v>
      </c>
      <c r="D13" s="78">
        <v>6</v>
      </c>
      <c r="E13" s="78">
        <v>0</v>
      </c>
      <c r="F13" s="78">
        <v>6</v>
      </c>
      <c r="G13" s="78">
        <v>1</v>
      </c>
      <c r="H13" s="78"/>
      <c r="I13" s="78"/>
      <c r="J13">
        <f t="shared" si="0"/>
        <v>1</v>
      </c>
      <c r="K13">
        <f t="shared" si="1"/>
        <v>1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78">
        <f t="shared" si="6"/>
        <v>2</v>
      </c>
      <c r="Q13" s="78">
        <f t="shared" si="7"/>
        <v>0</v>
      </c>
      <c r="R13" s="78">
        <f t="shared" si="8"/>
        <v>12</v>
      </c>
      <c r="S13" s="78">
        <f t="shared" si="8"/>
        <v>1</v>
      </c>
      <c r="T13" s="78">
        <f t="shared" si="9"/>
        <v>2</v>
      </c>
      <c r="U13" s="78">
        <f t="shared" si="10"/>
        <v>0</v>
      </c>
    </row>
    <row r="14" spans="1:21" ht="12.75">
      <c r="A14" s="1">
        <v>8</v>
      </c>
      <c r="B14" s="46" t="str">
        <f>B5</f>
        <v>A.Ramson/M.Schlaucher</v>
      </c>
      <c r="C14" s="45" t="str">
        <f>B3</f>
        <v>M.Rupertus/D.Steckmeister</v>
      </c>
      <c r="D14" s="78">
        <v>6</v>
      </c>
      <c r="E14" s="78">
        <v>4</v>
      </c>
      <c r="F14" s="78">
        <v>6</v>
      </c>
      <c r="G14" s="78">
        <v>4</v>
      </c>
      <c r="H14" s="78"/>
      <c r="I14" s="78"/>
      <c r="J14">
        <f t="shared" si="0"/>
        <v>1</v>
      </c>
      <c r="K14">
        <f t="shared" si="1"/>
        <v>1</v>
      </c>
      <c r="L14">
        <f t="shared" si="2"/>
        <v>0</v>
      </c>
      <c r="M14">
        <f t="shared" si="3"/>
        <v>0</v>
      </c>
      <c r="N14">
        <f t="shared" si="4"/>
        <v>0</v>
      </c>
      <c r="O14">
        <f t="shared" si="5"/>
        <v>0</v>
      </c>
      <c r="P14" s="78">
        <f t="shared" si="6"/>
        <v>2</v>
      </c>
      <c r="Q14" s="78">
        <f t="shared" si="7"/>
        <v>0</v>
      </c>
      <c r="R14" s="78">
        <f t="shared" si="8"/>
        <v>12</v>
      </c>
      <c r="S14" s="78">
        <f t="shared" si="8"/>
        <v>8</v>
      </c>
      <c r="T14" s="78">
        <f t="shared" si="9"/>
        <v>2</v>
      </c>
      <c r="U14" s="78">
        <f t="shared" si="10"/>
        <v>0</v>
      </c>
    </row>
    <row r="15" spans="1:21" ht="12.75">
      <c r="A15" s="1">
        <v>9</v>
      </c>
      <c r="B15" s="43" t="str">
        <f>B1</f>
        <v>K.Feber/M.Adomat</v>
      </c>
      <c r="C15" s="33" t="str">
        <f>B4</f>
        <v>A.Keuchen/B.Zejewski</v>
      </c>
      <c r="D15" s="78">
        <v>6</v>
      </c>
      <c r="E15" s="78">
        <v>2</v>
      </c>
      <c r="F15" s="78">
        <v>6</v>
      </c>
      <c r="G15" s="78">
        <v>2</v>
      </c>
      <c r="H15" s="78"/>
      <c r="I15" s="78"/>
      <c r="J15">
        <f t="shared" si="0"/>
        <v>1</v>
      </c>
      <c r="K15">
        <f t="shared" si="1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78">
        <f t="shared" si="6"/>
        <v>2</v>
      </c>
      <c r="Q15" s="78">
        <f t="shared" si="7"/>
        <v>0</v>
      </c>
      <c r="R15" s="78">
        <f t="shared" si="8"/>
        <v>12</v>
      </c>
      <c r="S15" s="78">
        <f t="shared" si="8"/>
        <v>4</v>
      </c>
      <c r="T15" s="78">
        <f t="shared" si="9"/>
        <v>2</v>
      </c>
      <c r="U15" s="78">
        <f t="shared" si="10"/>
        <v>0</v>
      </c>
    </row>
    <row r="16" spans="1:21" ht="12.75">
      <c r="A16" s="1">
        <v>10</v>
      </c>
      <c r="B16" s="44" t="str">
        <f>B2</f>
        <v>S.Scheffler/A.Münster</v>
      </c>
      <c r="C16" s="46" t="str">
        <f>B5</f>
        <v>A.Ramson/M.Schlaucher</v>
      </c>
      <c r="D16" s="78">
        <v>3</v>
      </c>
      <c r="E16" s="78">
        <v>6</v>
      </c>
      <c r="F16" s="78">
        <v>6</v>
      </c>
      <c r="G16" s="78">
        <v>1</v>
      </c>
      <c r="H16" s="78">
        <v>7</v>
      </c>
      <c r="I16" s="78">
        <v>10</v>
      </c>
      <c r="J16">
        <f t="shared" si="0"/>
        <v>0</v>
      </c>
      <c r="K16">
        <f t="shared" si="1"/>
        <v>1</v>
      </c>
      <c r="L16">
        <f t="shared" si="2"/>
        <v>0</v>
      </c>
      <c r="M16">
        <f t="shared" si="3"/>
        <v>1</v>
      </c>
      <c r="N16">
        <f t="shared" si="4"/>
        <v>0</v>
      </c>
      <c r="O16">
        <f t="shared" si="5"/>
        <v>1</v>
      </c>
      <c r="P16" s="78">
        <f t="shared" si="6"/>
        <v>1</v>
      </c>
      <c r="Q16" s="78">
        <f t="shared" si="7"/>
        <v>2</v>
      </c>
      <c r="R16" s="78">
        <f t="shared" si="8"/>
        <v>16</v>
      </c>
      <c r="S16" s="78">
        <f t="shared" si="8"/>
        <v>17</v>
      </c>
      <c r="T16" s="78">
        <f t="shared" si="9"/>
        <v>0</v>
      </c>
      <c r="U16" s="78">
        <f t="shared" si="10"/>
        <v>2</v>
      </c>
    </row>
    <row r="19" ht="12.75">
      <c r="B19" s="35" t="s">
        <v>15</v>
      </c>
    </row>
    <row r="20" spans="3:9" ht="12.75">
      <c r="C20" s="1"/>
      <c r="D20" s="96" t="s">
        <v>14</v>
      </c>
      <c r="E20" s="97"/>
      <c r="F20" s="98" t="s">
        <v>12</v>
      </c>
      <c r="G20" s="97"/>
      <c r="H20" s="98" t="s">
        <v>13</v>
      </c>
      <c r="I20" s="97"/>
    </row>
    <row r="21" spans="2:9" ht="12.75">
      <c r="B21" s="36">
        <v>4</v>
      </c>
      <c r="C21" s="48" t="str">
        <f>B1</f>
        <v>K.Feber/M.Adomat</v>
      </c>
      <c r="D21" s="95">
        <f>SUM(T7,U9,T12,T15)</f>
        <v>4</v>
      </c>
      <c r="E21" s="95"/>
      <c r="F21" s="77">
        <f>SUM(P7,Q9,P12,P15)</f>
        <v>5</v>
      </c>
      <c r="G21" s="77">
        <f>SUM(Q7,P9,Q12,Q15)</f>
        <v>5</v>
      </c>
      <c r="H21" s="77">
        <f>SUM(R7,S9,R12,R15)</f>
        <v>45</v>
      </c>
      <c r="I21" s="77">
        <f>SUM(S7,R9,S12,S15)</f>
        <v>56</v>
      </c>
    </row>
    <row r="22" spans="2:9" ht="12.75">
      <c r="B22" s="36">
        <v>2</v>
      </c>
      <c r="C22" s="49" t="str">
        <f>B2</f>
        <v>S.Scheffler/A.Münster</v>
      </c>
      <c r="D22" s="95">
        <f>SUM(U7,T10,T13,T16)</f>
        <v>4</v>
      </c>
      <c r="E22" s="95"/>
      <c r="F22" s="77">
        <f>SUM(Q7,P10,P13,P16)</f>
        <v>6</v>
      </c>
      <c r="G22" s="77">
        <f>SUM(P7,Q10,Q13,Q16)</f>
        <v>4</v>
      </c>
      <c r="H22" s="77">
        <f>SUM(S7,R10,R13,R16)</f>
        <v>55</v>
      </c>
      <c r="I22" s="77">
        <f>SUM(R7,S10,S13,S16)</f>
        <v>37</v>
      </c>
    </row>
    <row r="23" spans="2:21" ht="12.75">
      <c r="B23" s="36">
        <v>3</v>
      </c>
      <c r="C23" s="50" t="str">
        <f>B3</f>
        <v>M.Rupertus/D.Steckmeister</v>
      </c>
      <c r="D23" s="95">
        <f>SUM(T8,U10,U12,U14)</f>
        <v>4</v>
      </c>
      <c r="E23" s="95"/>
      <c r="F23" s="77">
        <f>SUM(P8,Q10,Q12,Q14)</f>
        <v>5</v>
      </c>
      <c r="G23" s="77">
        <f>SUM(Q8,P10,P12,P14)</f>
        <v>5</v>
      </c>
      <c r="H23" s="77">
        <f>SUM(R8,S10,S12,S14)</f>
        <v>57</v>
      </c>
      <c r="I23" s="77">
        <f>SUM(S8,R10,R12,R14)</f>
        <v>51</v>
      </c>
      <c r="U23" s="34"/>
    </row>
    <row r="24" spans="2:9" ht="12.75">
      <c r="B24" s="36">
        <v>5</v>
      </c>
      <c r="C24" s="51" t="str">
        <f>B4</f>
        <v>A.Keuchen/B.Zejewski</v>
      </c>
      <c r="D24" s="95">
        <f>SUM(U8,T11,U13,U15)</f>
        <v>0</v>
      </c>
      <c r="E24" s="95"/>
      <c r="F24" s="77">
        <f>SUM(Q8,P11,Q13,Q15)</f>
        <v>1</v>
      </c>
      <c r="G24" s="77">
        <f>SUM(P8,Q11,P13,P15)</f>
        <v>8</v>
      </c>
      <c r="H24" s="77">
        <f>SUM(S8,R11,S13,S15)</f>
        <v>25</v>
      </c>
      <c r="I24" s="77">
        <f>SUM(R8,S11,R13,R15)</f>
        <v>58</v>
      </c>
    </row>
    <row r="25" spans="2:9" ht="12.75">
      <c r="B25" s="36">
        <v>1</v>
      </c>
      <c r="C25" s="52" t="str">
        <f>B5</f>
        <v>A.Ramson/M.Schlaucher</v>
      </c>
      <c r="D25" s="95">
        <f>SUM(T9,U11,T14,U16)</f>
        <v>8</v>
      </c>
      <c r="E25" s="95"/>
      <c r="F25" s="77">
        <f>SUM(P9,Q11,P14,Q16)</f>
        <v>8</v>
      </c>
      <c r="G25" s="77">
        <f>SUM(Q9,P11,Q14,P16)</f>
        <v>3</v>
      </c>
      <c r="H25" s="77">
        <f>SUM(R9,S11,R14,S16)</f>
        <v>72</v>
      </c>
      <c r="I25" s="77">
        <f>SUM(S9,R11,S14,R16)</f>
        <v>52</v>
      </c>
    </row>
  </sheetData>
  <mergeCells count="14">
    <mergeCell ref="D24:E24"/>
    <mergeCell ref="D25:E25"/>
    <mergeCell ref="D20:E20"/>
    <mergeCell ref="F20:G20"/>
    <mergeCell ref="H20:I20"/>
    <mergeCell ref="D21:E21"/>
    <mergeCell ref="D22:E22"/>
    <mergeCell ref="D23:E23"/>
    <mergeCell ref="T6:U6"/>
    <mergeCell ref="D6:E6"/>
    <mergeCell ref="F6:G6"/>
    <mergeCell ref="H6:I6"/>
    <mergeCell ref="P6:Q6"/>
    <mergeCell ref="R6:S6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e.V.&amp;CTurniergruppe</oddHeader>
    <oddFooter>&amp;C&amp;Z&amp;F&amp;RSeite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view="pageLayout" workbookViewId="0" topLeftCell="A1">
      <selection activeCell="B23" sqref="B23"/>
    </sheetView>
  </sheetViews>
  <sheetFormatPr defaultColWidth="11.421875" defaultRowHeight="12.75"/>
  <cols>
    <col min="1" max="1" width="3.00390625" style="0" bestFit="1" customWidth="1"/>
    <col min="2" max="3" width="21.710937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38" t="s">
        <v>23</v>
      </c>
      <c r="C1" s="39"/>
    </row>
    <row r="2" spans="1:3" ht="12.75">
      <c r="A2" s="1">
        <v>2</v>
      </c>
      <c r="B2" s="40" t="s">
        <v>24</v>
      </c>
      <c r="C2" s="39"/>
    </row>
    <row r="3" spans="1:3" ht="12.75">
      <c r="A3" s="1">
        <v>3</v>
      </c>
      <c r="B3" s="41" t="s">
        <v>25</v>
      </c>
      <c r="C3" s="39"/>
    </row>
    <row r="4" spans="1:3" ht="12.75">
      <c r="A4" s="1">
        <v>4</v>
      </c>
      <c r="B4" s="31" t="s">
        <v>26</v>
      </c>
      <c r="C4" s="39"/>
    </row>
    <row r="5" spans="1:3" ht="12.75">
      <c r="A5" s="1">
        <v>5</v>
      </c>
      <c r="B5" s="42" t="s">
        <v>27</v>
      </c>
      <c r="C5" s="39"/>
    </row>
    <row r="6" spans="1:21" ht="12.75">
      <c r="A6" s="1"/>
      <c r="B6" s="39"/>
      <c r="C6" s="39"/>
      <c r="D6" s="92" t="s">
        <v>9</v>
      </c>
      <c r="E6" s="93"/>
      <c r="F6" s="92" t="s">
        <v>10</v>
      </c>
      <c r="G6" s="93"/>
      <c r="H6" s="94" t="s">
        <v>11</v>
      </c>
      <c r="I6" s="93"/>
      <c r="P6" s="91" t="s">
        <v>12</v>
      </c>
      <c r="Q6" s="91"/>
      <c r="R6" s="91" t="s">
        <v>13</v>
      </c>
      <c r="S6" s="91"/>
      <c r="T6" s="91" t="s">
        <v>14</v>
      </c>
      <c r="U6" s="91"/>
    </row>
    <row r="7" spans="1:21" ht="12.75">
      <c r="A7" s="1">
        <v>1</v>
      </c>
      <c r="B7" s="43" t="str">
        <f>B1</f>
        <v>B.Sommer/A.Löw</v>
      </c>
      <c r="C7" s="44" t="str">
        <f>B2</f>
        <v>U.Hinz/K.Timmann</v>
      </c>
      <c r="D7" s="32">
        <v>3</v>
      </c>
      <c r="E7" s="32">
        <v>6</v>
      </c>
      <c r="F7" s="32">
        <v>6</v>
      </c>
      <c r="G7" s="32">
        <v>4</v>
      </c>
      <c r="H7" s="32">
        <v>8</v>
      </c>
      <c r="I7" s="32">
        <v>10</v>
      </c>
      <c r="J7">
        <f aca="true" t="shared" si="0" ref="J7:J16">IF(D7&gt;E7,1,0)</f>
        <v>0</v>
      </c>
      <c r="K7">
        <f aca="true" t="shared" si="1" ref="K7:K16">IF(F7&gt;G7,1,0)</f>
        <v>1</v>
      </c>
      <c r="L7">
        <f aca="true" t="shared" si="2" ref="L7:L16">IF(H7&gt;I7,1,0)</f>
        <v>0</v>
      </c>
      <c r="M7">
        <f aca="true" t="shared" si="3" ref="M7:M16">IF(E7&gt;D7,1,0)</f>
        <v>1</v>
      </c>
      <c r="N7">
        <f aca="true" t="shared" si="4" ref="N7:N16">IF(G7&gt;F7,1,0)</f>
        <v>0</v>
      </c>
      <c r="O7">
        <f aca="true" t="shared" si="5" ref="O7:O16">IF(I7&gt;H7,1,0)</f>
        <v>1</v>
      </c>
      <c r="P7" s="32">
        <f aca="true" t="shared" si="6" ref="P7:P16">SUM(J7:L7)</f>
        <v>1</v>
      </c>
      <c r="Q7" s="32">
        <f aca="true" t="shared" si="7" ref="Q7:Q16">SUM(M7:O7)</f>
        <v>2</v>
      </c>
      <c r="R7" s="32">
        <f aca="true" t="shared" si="8" ref="R7:S16">SUM(D7,F7,H7)</f>
        <v>17</v>
      </c>
      <c r="S7" s="32">
        <f t="shared" si="8"/>
        <v>20</v>
      </c>
      <c r="T7" s="32">
        <f aca="true" t="shared" si="9" ref="T7:T16">IF(P7&gt;Q7,2,0)</f>
        <v>0</v>
      </c>
      <c r="U7" s="32">
        <f aca="true" t="shared" si="10" ref="U7:U16">IF(Q7&gt;P7,2,0)</f>
        <v>2</v>
      </c>
    </row>
    <row r="8" spans="1:21" ht="12.75">
      <c r="A8" s="1">
        <v>2</v>
      </c>
      <c r="B8" s="45" t="str">
        <f>B3</f>
        <v>G.Vietheer/M.Thurau</v>
      </c>
      <c r="C8" s="33" t="str">
        <f>B4</f>
        <v>A.Oppermann/R.Brede</v>
      </c>
      <c r="D8" s="32">
        <v>5</v>
      </c>
      <c r="E8" s="32">
        <v>7</v>
      </c>
      <c r="F8" s="32">
        <v>6</v>
      </c>
      <c r="G8" s="32">
        <v>7</v>
      </c>
      <c r="H8" s="32"/>
      <c r="I8" s="32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32">
        <f t="shared" si="6"/>
        <v>0</v>
      </c>
      <c r="Q8" s="32">
        <f t="shared" si="7"/>
        <v>2</v>
      </c>
      <c r="R8" s="32">
        <f t="shared" si="8"/>
        <v>11</v>
      </c>
      <c r="S8" s="32">
        <f t="shared" si="8"/>
        <v>14</v>
      </c>
      <c r="T8" s="32">
        <f t="shared" si="9"/>
        <v>0</v>
      </c>
      <c r="U8" s="32">
        <f t="shared" si="10"/>
        <v>2</v>
      </c>
    </row>
    <row r="9" spans="1:21" ht="12.75">
      <c r="A9" s="1">
        <v>3</v>
      </c>
      <c r="B9" s="46" t="str">
        <f>B5</f>
        <v>H.Melwing/B.Haar</v>
      </c>
      <c r="C9" s="43" t="str">
        <f>B1</f>
        <v>B.Sommer/A.Löw</v>
      </c>
      <c r="D9" s="32">
        <v>2</v>
      </c>
      <c r="E9" s="32">
        <v>6</v>
      </c>
      <c r="F9" s="32">
        <v>2</v>
      </c>
      <c r="G9" s="32">
        <v>6</v>
      </c>
      <c r="H9" s="32"/>
      <c r="I9" s="32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32">
        <f t="shared" si="6"/>
        <v>0</v>
      </c>
      <c r="Q9" s="32">
        <f t="shared" si="7"/>
        <v>2</v>
      </c>
      <c r="R9" s="32">
        <f t="shared" si="8"/>
        <v>4</v>
      </c>
      <c r="S9" s="32">
        <f t="shared" si="8"/>
        <v>12</v>
      </c>
      <c r="T9" s="32">
        <f t="shared" si="9"/>
        <v>0</v>
      </c>
      <c r="U9" s="32">
        <f t="shared" si="10"/>
        <v>2</v>
      </c>
    </row>
    <row r="10" spans="1:21" ht="12.75">
      <c r="A10" s="1">
        <v>4</v>
      </c>
      <c r="B10" s="44" t="str">
        <f>B2</f>
        <v>U.Hinz/K.Timmann</v>
      </c>
      <c r="C10" s="45" t="str">
        <f>B3</f>
        <v>G.Vietheer/M.Thurau</v>
      </c>
      <c r="D10" s="32">
        <v>6</v>
      </c>
      <c r="E10" s="32">
        <v>3</v>
      </c>
      <c r="F10" s="32">
        <v>7</v>
      </c>
      <c r="G10" s="32">
        <v>5</v>
      </c>
      <c r="H10" s="32"/>
      <c r="I10" s="32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32">
        <f t="shared" si="6"/>
        <v>2</v>
      </c>
      <c r="Q10" s="32">
        <f t="shared" si="7"/>
        <v>0</v>
      </c>
      <c r="R10" s="32">
        <f t="shared" si="8"/>
        <v>13</v>
      </c>
      <c r="S10" s="32">
        <f t="shared" si="8"/>
        <v>8</v>
      </c>
      <c r="T10" s="32">
        <f t="shared" si="9"/>
        <v>2</v>
      </c>
      <c r="U10" s="32">
        <f t="shared" si="10"/>
        <v>0</v>
      </c>
    </row>
    <row r="11" spans="1:21" ht="12.75">
      <c r="A11" s="1">
        <v>5</v>
      </c>
      <c r="B11" s="33" t="str">
        <f>B4</f>
        <v>A.Oppermann/R.Brede</v>
      </c>
      <c r="C11" s="46" t="str">
        <f>B5</f>
        <v>H.Melwing/B.Haar</v>
      </c>
      <c r="D11" s="32">
        <v>6</v>
      </c>
      <c r="E11" s="32">
        <v>7</v>
      </c>
      <c r="F11" s="32">
        <v>1</v>
      </c>
      <c r="G11" s="32">
        <v>6</v>
      </c>
      <c r="H11" s="32"/>
      <c r="I11" s="32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32">
        <f t="shared" si="6"/>
        <v>0</v>
      </c>
      <c r="Q11" s="32">
        <f t="shared" si="7"/>
        <v>2</v>
      </c>
      <c r="R11" s="32">
        <f t="shared" si="8"/>
        <v>7</v>
      </c>
      <c r="S11" s="32">
        <f t="shared" si="8"/>
        <v>13</v>
      </c>
      <c r="T11" s="32">
        <f t="shared" si="9"/>
        <v>0</v>
      </c>
      <c r="U11" s="32">
        <f t="shared" si="10"/>
        <v>2</v>
      </c>
    </row>
    <row r="12" spans="1:21" ht="12.75">
      <c r="A12" s="1">
        <v>6</v>
      </c>
      <c r="B12" s="43" t="str">
        <f>B1</f>
        <v>B.Sommer/A.Löw</v>
      </c>
      <c r="C12" s="45" t="str">
        <f>B3</f>
        <v>G.Vietheer/M.Thurau</v>
      </c>
      <c r="D12" s="32">
        <v>6</v>
      </c>
      <c r="E12" s="32">
        <v>2</v>
      </c>
      <c r="F12" s="32">
        <v>6</v>
      </c>
      <c r="G12" s="32">
        <v>0</v>
      </c>
      <c r="H12" s="32"/>
      <c r="I12" s="32"/>
      <c r="J12">
        <f t="shared" si="0"/>
        <v>1</v>
      </c>
      <c r="K12">
        <f t="shared" si="1"/>
        <v>1</v>
      </c>
      <c r="L12">
        <f t="shared" si="2"/>
        <v>0</v>
      </c>
      <c r="M12">
        <f t="shared" si="3"/>
        <v>0</v>
      </c>
      <c r="N12">
        <f t="shared" si="4"/>
        <v>0</v>
      </c>
      <c r="O12">
        <f t="shared" si="5"/>
        <v>0</v>
      </c>
      <c r="P12" s="32">
        <f t="shared" si="6"/>
        <v>2</v>
      </c>
      <c r="Q12" s="32">
        <f t="shared" si="7"/>
        <v>0</v>
      </c>
      <c r="R12" s="32">
        <f t="shared" si="8"/>
        <v>12</v>
      </c>
      <c r="S12" s="32">
        <f t="shared" si="8"/>
        <v>2</v>
      </c>
      <c r="T12" s="32">
        <f t="shared" si="9"/>
        <v>2</v>
      </c>
      <c r="U12" s="32">
        <f t="shared" si="10"/>
        <v>0</v>
      </c>
    </row>
    <row r="13" spans="1:21" ht="12.75">
      <c r="A13" s="1">
        <v>7</v>
      </c>
      <c r="B13" s="44" t="str">
        <f>B2</f>
        <v>U.Hinz/K.Timmann</v>
      </c>
      <c r="C13" s="47" t="str">
        <f>B4</f>
        <v>A.Oppermann/R.Brede</v>
      </c>
      <c r="D13" s="32">
        <v>6</v>
      </c>
      <c r="E13" s="32">
        <v>1</v>
      </c>
      <c r="F13" s="32">
        <v>7</v>
      </c>
      <c r="G13" s="32">
        <v>6</v>
      </c>
      <c r="H13" s="32"/>
      <c r="I13" s="32"/>
      <c r="J13">
        <f t="shared" si="0"/>
        <v>1</v>
      </c>
      <c r="K13">
        <f t="shared" si="1"/>
        <v>1</v>
      </c>
      <c r="L13">
        <f t="shared" si="2"/>
        <v>0</v>
      </c>
      <c r="M13">
        <f t="shared" si="3"/>
        <v>0</v>
      </c>
      <c r="N13">
        <f t="shared" si="4"/>
        <v>0</v>
      </c>
      <c r="O13">
        <f t="shared" si="5"/>
        <v>0</v>
      </c>
      <c r="P13" s="32">
        <f t="shared" si="6"/>
        <v>2</v>
      </c>
      <c r="Q13" s="32">
        <f t="shared" si="7"/>
        <v>0</v>
      </c>
      <c r="R13" s="32">
        <f t="shared" si="8"/>
        <v>13</v>
      </c>
      <c r="S13" s="32">
        <f t="shared" si="8"/>
        <v>7</v>
      </c>
      <c r="T13" s="32">
        <f t="shared" si="9"/>
        <v>2</v>
      </c>
      <c r="U13" s="32">
        <f t="shared" si="10"/>
        <v>0</v>
      </c>
    </row>
    <row r="14" spans="1:21" ht="12.75">
      <c r="A14" s="1">
        <v>8</v>
      </c>
      <c r="B14" s="46" t="str">
        <f>B5</f>
        <v>H.Melwing/B.Haar</v>
      </c>
      <c r="C14" s="45" t="str">
        <f>B3</f>
        <v>G.Vietheer/M.Thurau</v>
      </c>
      <c r="D14" s="32">
        <v>6</v>
      </c>
      <c r="E14" s="32">
        <v>2</v>
      </c>
      <c r="F14" s="32">
        <v>1</v>
      </c>
      <c r="G14" s="32">
        <v>6</v>
      </c>
      <c r="H14" s="32">
        <v>10</v>
      </c>
      <c r="I14" s="32">
        <v>4</v>
      </c>
      <c r="J14">
        <f t="shared" si="0"/>
        <v>1</v>
      </c>
      <c r="K14">
        <f t="shared" si="1"/>
        <v>0</v>
      </c>
      <c r="L14">
        <f t="shared" si="2"/>
        <v>1</v>
      </c>
      <c r="M14">
        <f t="shared" si="3"/>
        <v>0</v>
      </c>
      <c r="N14">
        <f t="shared" si="4"/>
        <v>1</v>
      </c>
      <c r="O14">
        <f t="shared" si="5"/>
        <v>0</v>
      </c>
      <c r="P14" s="32">
        <f t="shared" si="6"/>
        <v>2</v>
      </c>
      <c r="Q14" s="32">
        <f t="shared" si="7"/>
        <v>1</v>
      </c>
      <c r="R14" s="32">
        <f t="shared" si="8"/>
        <v>17</v>
      </c>
      <c r="S14" s="32">
        <f t="shared" si="8"/>
        <v>12</v>
      </c>
      <c r="T14" s="32">
        <f t="shared" si="9"/>
        <v>2</v>
      </c>
      <c r="U14" s="32">
        <f t="shared" si="10"/>
        <v>0</v>
      </c>
    </row>
    <row r="15" spans="1:21" ht="12.75">
      <c r="A15" s="1">
        <v>9</v>
      </c>
      <c r="B15" s="43" t="str">
        <f>B1</f>
        <v>B.Sommer/A.Löw</v>
      </c>
      <c r="C15" s="33" t="str">
        <f>B4</f>
        <v>A.Oppermann/R.Brede</v>
      </c>
      <c r="D15" s="32">
        <v>6</v>
      </c>
      <c r="E15" s="32">
        <v>3</v>
      </c>
      <c r="F15" s="32">
        <v>6</v>
      </c>
      <c r="G15" s="32">
        <v>1</v>
      </c>
      <c r="H15" s="32"/>
      <c r="I15" s="32"/>
      <c r="J15">
        <f t="shared" si="0"/>
        <v>1</v>
      </c>
      <c r="K15">
        <f t="shared" si="1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32">
        <f t="shared" si="6"/>
        <v>2</v>
      </c>
      <c r="Q15" s="32">
        <f t="shared" si="7"/>
        <v>0</v>
      </c>
      <c r="R15" s="32">
        <f t="shared" si="8"/>
        <v>12</v>
      </c>
      <c r="S15" s="32">
        <f t="shared" si="8"/>
        <v>4</v>
      </c>
      <c r="T15" s="32">
        <f t="shared" si="9"/>
        <v>2</v>
      </c>
      <c r="U15" s="32">
        <f t="shared" si="10"/>
        <v>0</v>
      </c>
    </row>
    <row r="16" spans="1:21" ht="12.75">
      <c r="A16" s="1">
        <v>10</v>
      </c>
      <c r="B16" s="44" t="str">
        <f>B2</f>
        <v>U.Hinz/K.Timmann</v>
      </c>
      <c r="C16" s="46" t="str">
        <f>B5</f>
        <v>H.Melwing/B.Haar</v>
      </c>
      <c r="D16" s="32">
        <v>0</v>
      </c>
      <c r="E16" s="32">
        <v>6</v>
      </c>
      <c r="F16" s="32">
        <v>6</v>
      </c>
      <c r="G16" s="32">
        <v>2</v>
      </c>
      <c r="H16" s="32">
        <v>8</v>
      </c>
      <c r="I16" s="32">
        <v>10</v>
      </c>
      <c r="J16">
        <f t="shared" si="0"/>
        <v>0</v>
      </c>
      <c r="K16">
        <f t="shared" si="1"/>
        <v>1</v>
      </c>
      <c r="L16">
        <f t="shared" si="2"/>
        <v>0</v>
      </c>
      <c r="M16">
        <f t="shared" si="3"/>
        <v>1</v>
      </c>
      <c r="N16">
        <f t="shared" si="4"/>
        <v>0</v>
      </c>
      <c r="O16">
        <f t="shared" si="5"/>
        <v>1</v>
      </c>
      <c r="P16" s="32">
        <f t="shared" si="6"/>
        <v>1</v>
      </c>
      <c r="Q16" s="32">
        <f t="shared" si="7"/>
        <v>2</v>
      </c>
      <c r="R16" s="32">
        <f t="shared" si="8"/>
        <v>14</v>
      </c>
      <c r="S16" s="32">
        <f t="shared" si="8"/>
        <v>18</v>
      </c>
      <c r="T16" s="32">
        <f t="shared" si="9"/>
        <v>0</v>
      </c>
      <c r="U16" s="32">
        <f t="shared" si="10"/>
        <v>2</v>
      </c>
    </row>
    <row r="19" ht="12.75">
      <c r="B19" s="35" t="s">
        <v>15</v>
      </c>
    </row>
    <row r="20" spans="3:9" ht="12.75">
      <c r="C20" s="1"/>
      <c r="D20" s="96" t="s">
        <v>14</v>
      </c>
      <c r="E20" s="97"/>
      <c r="F20" s="98" t="s">
        <v>12</v>
      </c>
      <c r="G20" s="97"/>
      <c r="H20" s="98" t="s">
        <v>13</v>
      </c>
      <c r="I20" s="97"/>
    </row>
    <row r="21" spans="2:9" ht="12.75">
      <c r="B21" s="36">
        <v>1</v>
      </c>
      <c r="C21" s="48" t="str">
        <f>B1</f>
        <v>B.Sommer/A.Löw</v>
      </c>
      <c r="D21" s="95">
        <f>SUM(T7,U9,T12,T15)</f>
        <v>6</v>
      </c>
      <c r="E21" s="95"/>
      <c r="F21" s="37">
        <f>SUM(P7,Q9,P12,P15)</f>
        <v>7</v>
      </c>
      <c r="G21" s="37">
        <f>SUM(Q7,P9,Q12,Q15)</f>
        <v>2</v>
      </c>
      <c r="H21" s="37">
        <f>SUM(R7,S9,R12,R15)</f>
        <v>53</v>
      </c>
      <c r="I21" s="37">
        <f>SUM(S7,R9,S12,S15)</f>
        <v>30</v>
      </c>
    </row>
    <row r="22" spans="2:9" ht="12.75">
      <c r="B22" s="36">
        <v>2</v>
      </c>
      <c r="C22" s="49" t="str">
        <f>B2</f>
        <v>U.Hinz/K.Timmann</v>
      </c>
      <c r="D22" s="95">
        <f>SUM(U7,T10,T13,T16)</f>
        <v>6</v>
      </c>
      <c r="E22" s="95"/>
      <c r="F22" s="37">
        <f>SUM(Q7,P10,P13,P16)</f>
        <v>7</v>
      </c>
      <c r="G22" s="37">
        <f>SUM(P7,Q10,Q13,Q16)</f>
        <v>3</v>
      </c>
      <c r="H22" s="37">
        <f>SUM(S7,R10,R13,R16)</f>
        <v>60</v>
      </c>
      <c r="I22" s="37">
        <f>SUM(R7,S10,S13,S16)</f>
        <v>50</v>
      </c>
    </row>
    <row r="23" spans="2:21" ht="12.75">
      <c r="B23" s="36">
        <v>5</v>
      </c>
      <c r="C23" s="50" t="str">
        <f>B3</f>
        <v>G.Vietheer/M.Thurau</v>
      </c>
      <c r="D23" s="95">
        <f>SUM(T8,U10,U12,U14)</f>
        <v>0</v>
      </c>
      <c r="E23" s="95"/>
      <c r="F23" s="37">
        <f>SUM(P8,Q10,Q12,Q14)</f>
        <v>1</v>
      </c>
      <c r="G23" s="37">
        <f>SUM(Q8,P10,P12,P14)</f>
        <v>8</v>
      </c>
      <c r="H23" s="37">
        <f>SUM(R8,S10,S12,S14)</f>
        <v>33</v>
      </c>
      <c r="I23" s="37">
        <f>SUM(S8,R10,R12,R14)</f>
        <v>56</v>
      </c>
      <c r="U23" s="34"/>
    </row>
    <row r="24" spans="2:9" ht="12.75">
      <c r="B24" s="36">
        <v>4</v>
      </c>
      <c r="C24" s="51" t="str">
        <f>B4</f>
        <v>A.Oppermann/R.Brede</v>
      </c>
      <c r="D24" s="95">
        <f>SUM(U8,T11,U13,U15)</f>
        <v>2</v>
      </c>
      <c r="E24" s="95"/>
      <c r="F24" s="37">
        <f>SUM(Q8,P11,Q13,Q15)</f>
        <v>2</v>
      </c>
      <c r="G24" s="37">
        <f>SUM(P8,Q11,P13,P15)</f>
        <v>6</v>
      </c>
      <c r="H24" s="37">
        <f>SUM(S8,R11,S13,S15)</f>
        <v>32</v>
      </c>
      <c r="I24" s="37">
        <f>SUM(R8,S11,R13,R15)</f>
        <v>49</v>
      </c>
    </row>
    <row r="25" spans="2:9" ht="12.75">
      <c r="B25" s="36">
        <v>3</v>
      </c>
      <c r="C25" s="52" t="str">
        <f>B5</f>
        <v>H.Melwing/B.Haar</v>
      </c>
      <c r="D25" s="95">
        <f>SUM(T9,U11,T14,U16)</f>
        <v>6</v>
      </c>
      <c r="E25" s="95"/>
      <c r="F25" s="37">
        <f>SUM(P9,Q11,P14,Q16)</f>
        <v>6</v>
      </c>
      <c r="G25" s="37">
        <f>SUM(Q9,P11,Q14,P16)</f>
        <v>4</v>
      </c>
      <c r="H25" s="37">
        <f>SUM(R9,S11,R14,S16)</f>
        <v>52</v>
      </c>
      <c r="I25" s="37">
        <f>SUM(S9,R11,S14,R16)</f>
        <v>45</v>
      </c>
    </row>
  </sheetData>
  <mergeCells count="14">
    <mergeCell ref="T6:U6"/>
    <mergeCell ref="D6:E6"/>
    <mergeCell ref="F6:G6"/>
    <mergeCell ref="H6:I6"/>
    <mergeCell ref="P6:Q6"/>
    <mergeCell ref="R6:S6"/>
    <mergeCell ref="D24:E24"/>
    <mergeCell ref="D25:E25"/>
    <mergeCell ref="D20:E20"/>
    <mergeCell ref="F20:G20"/>
    <mergeCell ref="H20:I20"/>
    <mergeCell ref="D21:E21"/>
    <mergeCell ref="D22:E22"/>
    <mergeCell ref="D23:E23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2014
Damen 50</oddHeader>
    <oddFooter>&amp;C&amp;Z&amp;F&amp;RSeite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view="pageLayout" workbookViewId="0" topLeftCell="A1">
      <selection activeCell="B22" sqref="B22"/>
    </sheetView>
  </sheetViews>
  <sheetFormatPr defaultColWidth="11.421875" defaultRowHeight="12.75"/>
  <cols>
    <col min="1" max="1" width="3.00390625" style="0" bestFit="1" customWidth="1"/>
    <col min="2" max="3" width="27.5742187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ht="12.75">
      <c r="A1" s="1">
        <v>1</v>
      </c>
      <c r="B1" s="38" t="s">
        <v>28</v>
      </c>
      <c r="C1" s="39"/>
    </row>
    <row r="2" spans="1:3" ht="12.75">
      <c r="A2" s="1">
        <v>2</v>
      </c>
      <c r="B2" s="40" t="s">
        <v>29</v>
      </c>
      <c r="C2" s="39"/>
    </row>
    <row r="3" spans="1:3" ht="12.75">
      <c r="A3" s="1">
        <v>3</v>
      </c>
      <c r="B3" s="41" t="s">
        <v>30</v>
      </c>
      <c r="C3" s="39"/>
    </row>
    <row r="4" spans="1:3" ht="12.75">
      <c r="A4" s="1">
        <v>4</v>
      </c>
      <c r="B4" s="31" t="s">
        <v>31</v>
      </c>
      <c r="C4" s="39"/>
    </row>
    <row r="5" spans="1:3" ht="12.75">
      <c r="A5" s="1">
        <v>5</v>
      </c>
      <c r="B5" s="42" t="s">
        <v>32</v>
      </c>
      <c r="C5" s="39"/>
    </row>
    <row r="6" spans="1:21" ht="12.75">
      <c r="A6" s="1"/>
      <c r="B6" s="39"/>
      <c r="C6" s="39"/>
      <c r="D6" s="92" t="s">
        <v>9</v>
      </c>
      <c r="E6" s="93"/>
      <c r="F6" s="92" t="s">
        <v>10</v>
      </c>
      <c r="G6" s="93"/>
      <c r="H6" s="94" t="s">
        <v>11</v>
      </c>
      <c r="I6" s="93"/>
      <c r="P6" s="91" t="s">
        <v>12</v>
      </c>
      <c r="Q6" s="91"/>
      <c r="R6" s="91" t="s">
        <v>13</v>
      </c>
      <c r="S6" s="91"/>
      <c r="T6" s="91" t="s">
        <v>14</v>
      </c>
      <c r="U6" s="91"/>
    </row>
    <row r="7" spans="1:21" ht="12.75">
      <c r="A7" s="1">
        <v>1</v>
      </c>
      <c r="B7" s="43" t="str">
        <f>B1</f>
        <v>C.Lehmann/J.Mielke</v>
      </c>
      <c r="C7" s="44" t="str">
        <f>B2</f>
        <v>L.Mikolajewski/M.Wieckhorst</v>
      </c>
      <c r="D7" s="32">
        <v>6</v>
      </c>
      <c r="E7" s="32">
        <v>3</v>
      </c>
      <c r="F7" s="32">
        <v>6</v>
      </c>
      <c r="G7" s="32">
        <v>1</v>
      </c>
      <c r="H7" s="32"/>
      <c r="I7" s="32"/>
      <c r="J7">
        <f aca="true" t="shared" si="0" ref="J7:J16">IF(D7&gt;E7,1,0)</f>
        <v>1</v>
      </c>
      <c r="K7">
        <f aca="true" t="shared" si="1" ref="K7:K16">IF(F7&gt;G7,1,0)</f>
        <v>1</v>
      </c>
      <c r="L7">
        <f aca="true" t="shared" si="2" ref="L7:L16">IF(H7&gt;I7,1,0)</f>
        <v>0</v>
      </c>
      <c r="M7">
        <f aca="true" t="shared" si="3" ref="M7:M16">IF(E7&gt;D7,1,0)</f>
        <v>0</v>
      </c>
      <c r="N7">
        <f aca="true" t="shared" si="4" ref="N7:N16">IF(G7&gt;F7,1,0)</f>
        <v>0</v>
      </c>
      <c r="O7">
        <f aca="true" t="shared" si="5" ref="O7:O16">IF(I7&gt;H7,1,0)</f>
        <v>0</v>
      </c>
      <c r="P7" s="32">
        <f aca="true" t="shared" si="6" ref="P7:P16">SUM(J7:L7)</f>
        <v>2</v>
      </c>
      <c r="Q7" s="32">
        <f aca="true" t="shared" si="7" ref="Q7:Q16">SUM(M7:O7)</f>
        <v>0</v>
      </c>
      <c r="R7" s="32">
        <f aca="true" t="shared" si="8" ref="R7:S16">SUM(D7,F7,H7)</f>
        <v>12</v>
      </c>
      <c r="S7" s="32">
        <f t="shared" si="8"/>
        <v>4</v>
      </c>
      <c r="T7" s="32">
        <f aca="true" t="shared" si="9" ref="T7:T16">IF(P7&gt;Q7,2,0)</f>
        <v>2</v>
      </c>
      <c r="U7" s="32">
        <f aca="true" t="shared" si="10" ref="U7:U16">IF(Q7&gt;P7,2,0)</f>
        <v>0</v>
      </c>
    </row>
    <row r="8" spans="1:21" ht="12.75">
      <c r="A8" s="1">
        <v>2</v>
      </c>
      <c r="B8" s="45" t="str">
        <f>B3</f>
        <v>J.Zielinski/T.Glasner</v>
      </c>
      <c r="C8" s="33" t="str">
        <f>B4</f>
        <v>A.+P.Oltersdorf</v>
      </c>
      <c r="D8" s="32">
        <v>6</v>
      </c>
      <c r="E8" s="32">
        <v>0</v>
      </c>
      <c r="F8" s="32">
        <v>6</v>
      </c>
      <c r="G8" s="32">
        <v>0</v>
      </c>
      <c r="H8" s="32"/>
      <c r="I8" s="32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32">
        <f t="shared" si="6"/>
        <v>2</v>
      </c>
      <c r="Q8" s="32">
        <f t="shared" si="7"/>
        <v>0</v>
      </c>
      <c r="R8" s="32">
        <f t="shared" si="8"/>
        <v>12</v>
      </c>
      <c r="S8" s="32">
        <f t="shared" si="8"/>
        <v>0</v>
      </c>
      <c r="T8" s="32">
        <f t="shared" si="9"/>
        <v>2</v>
      </c>
      <c r="U8" s="32">
        <f t="shared" si="10"/>
        <v>0</v>
      </c>
    </row>
    <row r="9" spans="1:21" ht="12.75">
      <c r="A9" s="1">
        <v>3</v>
      </c>
      <c r="B9" s="46" t="str">
        <f>B5</f>
        <v>P.Behn/A.Heßler</v>
      </c>
      <c r="C9" s="43" t="str">
        <f>B1</f>
        <v>C.Lehmann/J.Mielke</v>
      </c>
      <c r="D9" s="32">
        <v>2</v>
      </c>
      <c r="E9" s="32">
        <v>6</v>
      </c>
      <c r="F9" s="32">
        <v>6</v>
      </c>
      <c r="G9" s="32">
        <v>1</v>
      </c>
      <c r="H9" s="32">
        <v>10</v>
      </c>
      <c r="I9" s="32">
        <v>7</v>
      </c>
      <c r="J9">
        <f t="shared" si="0"/>
        <v>0</v>
      </c>
      <c r="K9">
        <f t="shared" si="1"/>
        <v>1</v>
      </c>
      <c r="L9">
        <f t="shared" si="2"/>
        <v>1</v>
      </c>
      <c r="M9">
        <f t="shared" si="3"/>
        <v>1</v>
      </c>
      <c r="N9">
        <f t="shared" si="4"/>
        <v>0</v>
      </c>
      <c r="O9">
        <f t="shared" si="5"/>
        <v>0</v>
      </c>
      <c r="P9" s="32">
        <f t="shared" si="6"/>
        <v>2</v>
      </c>
      <c r="Q9" s="32">
        <f t="shared" si="7"/>
        <v>1</v>
      </c>
      <c r="R9" s="32">
        <f t="shared" si="8"/>
        <v>18</v>
      </c>
      <c r="S9" s="32">
        <f t="shared" si="8"/>
        <v>14</v>
      </c>
      <c r="T9" s="32">
        <f t="shared" si="9"/>
        <v>2</v>
      </c>
      <c r="U9" s="32">
        <f t="shared" si="10"/>
        <v>0</v>
      </c>
    </row>
    <row r="10" spans="1:21" ht="12.75">
      <c r="A10" s="1">
        <v>4</v>
      </c>
      <c r="B10" s="44" t="str">
        <f>B2</f>
        <v>L.Mikolajewski/M.Wieckhorst</v>
      </c>
      <c r="C10" s="45" t="str">
        <f>B3</f>
        <v>J.Zielinski/T.Glasner</v>
      </c>
      <c r="D10" s="32">
        <v>0</v>
      </c>
      <c r="E10" s="32">
        <v>6</v>
      </c>
      <c r="F10" s="32">
        <v>0</v>
      </c>
      <c r="G10" s="32">
        <v>6</v>
      </c>
      <c r="H10" s="32"/>
      <c r="I10" s="32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1</v>
      </c>
      <c r="N10">
        <f t="shared" si="4"/>
        <v>1</v>
      </c>
      <c r="O10">
        <f t="shared" si="5"/>
        <v>0</v>
      </c>
      <c r="P10" s="32">
        <f t="shared" si="6"/>
        <v>0</v>
      </c>
      <c r="Q10" s="32">
        <f t="shared" si="7"/>
        <v>2</v>
      </c>
      <c r="R10" s="32">
        <f t="shared" si="8"/>
        <v>0</v>
      </c>
      <c r="S10" s="32">
        <f t="shared" si="8"/>
        <v>12</v>
      </c>
      <c r="T10" s="32">
        <f t="shared" si="9"/>
        <v>0</v>
      </c>
      <c r="U10" s="32">
        <f t="shared" si="10"/>
        <v>2</v>
      </c>
    </row>
    <row r="11" spans="1:21" ht="12.75">
      <c r="A11" s="1">
        <v>5</v>
      </c>
      <c r="B11" s="33" t="str">
        <f>B4</f>
        <v>A.+P.Oltersdorf</v>
      </c>
      <c r="C11" s="46" t="str">
        <f>B5</f>
        <v>P.Behn/A.Heßler</v>
      </c>
      <c r="D11" s="32">
        <v>2</v>
      </c>
      <c r="E11" s="32">
        <v>6</v>
      </c>
      <c r="F11" s="32">
        <v>1</v>
      </c>
      <c r="G11" s="32">
        <v>6</v>
      </c>
      <c r="H11" s="32"/>
      <c r="I11" s="32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32">
        <f t="shared" si="6"/>
        <v>0</v>
      </c>
      <c r="Q11" s="32">
        <f t="shared" si="7"/>
        <v>2</v>
      </c>
      <c r="R11" s="32">
        <f t="shared" si="8"/>
        <v>3</v>
      </c>
      <c r="S11" s="32">
        <f t="shared" si="8"/>
        <v>12</v>
      </c>
      <c r="T11" s="32">
        <f t="shared" si="9"/>
        <v>0</v>
      </c>
      <c r="U11" s="32">
        <f t="shared" si="10"/>
        <v>2</v>
      </c>
    </row>
    <row r="12" spans="1:21" ht="12.75">
      <c r="A12" s="1">
        <v>6</v>
      </c>
      <c r="B12" s="43" t="str">
        <f>B1</f>
        <v>C.Lehmann/J.Mielke</v>
      </c>
      <c r="C12" s="45" t="str">
        <f>B3</f>
        <v>J.Zielinski/T.Glasner</v>
      </c>
      <c r="D12" s="32">
        <v>6</v>
      </c>
      <c r="E12" s="32">
        <v>4</v>
      </c>
      <c r="F12" s="32">
        <v>5</v>
      </c>
      <c r="G12" s="32">
        <v>7</v>
      </c>
      <c r="H12" s="32">
        <v>10</v>
      </c>
      <c r="I12" s="32">
        <v>8</v>
      </c>
      <c r="J12">
        <f t="shared" si="0"/>
        <v>1</v>
      </c>
      <c r="K12">
        <f t="shared" si="1"/>
        <v>0</v>
      </c>
      <c r="L12">
        <f t="shared" si="2"/>
        <v>1</v>
      </c>
      <c r="M12">
        <f t="shared" si="3"/>
        <v>0</v>
      </c>
      <c r="N12">
        <f t="shared" si="4"/>
        <v>1</v>
      </c>
      <c r="O12">
        <f t="shared" si="5"/>
        <v>0</v>
      </c>
      <c r="P12" s="32">
        <f t="shared" si="6"/>
        <v>2</v>
      </c>
      <c r="Q12" s="32">
        <f t="shared" si="7"/>
        <v>1</v>
      </c>
      <c r="R12" s="32">
        <f t="shared" si="8"/>
        <v>21</v>
      </c>
      <c r="S12" s="32">
        <f t="shared" si="8"/>
        <v>19</v>
      </c>
      <c r="T12" s="32">
        <f t="shared" si="9"/>
        <v>2</v>
      </c>
      <c r="U12" s="32">
        <f t="shared" si="10"/>
        <v>0</v>
      </c>
    </row>
    <row r="13" spans="1:21" ht="12.75">
      <c r="A13" s="1">
        <v>7</v>
      </c>
      <c r="B13" s="44" t="str">
        <f>B2</f>
        <v>L.Mikolajewski/M.Wieckhorst</v>
      </c>
      <c r="C13" s="47" t="str">
        <f>B4</f>
        <v>A.+P.Oltersdorf</v>
      </c>
      <c r="D13" s="32">
        <v>2</v>
      </c>
      <c r="E13" s="32">
        <v>6</v>
      </c>
      <c r="F13" s="32">
        <v>0</v>
      </c>
      <c r="G13" s="32">
        <v>6</v>
      </c>
      <c r="H13" s="32"/>
      <c r="I13" s="32"/>
      <c r="J13">
        <f t="shared" si="0"/>
        <v>0</v>
      </c>
      <c r="K13">
        <f t="shared" si="1"/>
        <v>0</v>
      </c>
      <c r="L13">
        <f t="shared" si="2"/>
        <v>0</v>
      </c>
      <c r="M13">
        <f t="shared" si="3"/>
        <v>1</v>
      </c>
      <c r="N13">
        <f t="shared" si="4"/>
        <v>1</v>
      </c>
      <c r="O13">
        <f t="shared" si="5"/>
        <v>0</v>
      </c>
      <c r="P13" s="32">
        <f t="shared" si="6"/>
        <v>0</v>
      </c>
      <c r="Q13" s="32">
        <f t="shared" si="7"/>
        <v>2</v>
      </c>
      <c r="R13" s="32">
        <f t="shared" si="8"/>
        <v>2</v>
      </c>
      <c r="S13" s="32">
        <f t="shared" si="8"/>
        <v>12</v>
      </c>
      <c r="T13" s="32">
        <f t="shared" si="9"/>
        <v>0</v>
      </c>
      <c r="U13" s="32">
        <f t="shared" si="10"/>
        <v>2</v>
      </c>
    </row>
    <row r="14" spans="1:21" ht="12.75">
      <c r="A14" s="1">
        <v>8</v>
      </c>
      <c r="B14" s="46" t="str">
        <f>B5</f>
        <v>P.Behn/A.Heßler</v>
      </c>
      <c r="C14" s="45" t="str">
        <f>B3</f>
        <v>J.Zielinski/T.Glasner</v>
      </c>
      <c r="D14" s="32">
        <v>4</v>
      </c>
      <c r="E14" s="32">
        <v>6</v>
      </c>
      <c r="F14" s="32">
        <v>5</v>
      </c>
      <c r="G14" s="32">
        <v>7</v>
      </c>
      <c r="H14" s="32"/>
      <c r="I14" s="32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1</v>
      </c>
      <c r="N14">
        <f t="shared" si="4"/>
        <v>1</v>
      </c>
      <c r="O14">
        <f t="shared" si="5"/>
        <v>0</v>
      </c>
      <c r="P14" s="32">
        <f t="shared" si="6"/>
        <v>0</v>
      </c>
      <c r="Q14" s="32">
        <f t="shared" si="7"/>
        <v>2</v>
      </c>
      <c r="R14" s="32">
        <f t="shared" si="8"/>
        <v>9</v>
      </c>
      <c r="S14" s="32">
        <f t="shared" si="8"/>
        <v>13</v>
      </c>
      <c r="T14" s="32">
        <f t="shared" si="9"/>
        <v>0</v>
      </c>
      <c r="U14" s="32">
        <f t="shared" si="10"/>
        <v>2</v>
      </c>
    </row>
    <row r="15" spans="1:21" ht="12.75">
      <c r="A15" s="1">
        <v>9</v>
      </c>
      <c r="B15" s="43" t="str">
        <f>B1</f>
        <v>C.Lehmann/J.Mielke</v>
      </c>
      <c r="C15" s="33" t="str">
        <f>B4</f>
        <v>A.+P.Oltersdorf</v>
      </c>
      <c r="D15" s="32">
        <v>6</v>
      </c>
      <c r="E15" s="32">
        <v>0</v>
      </c>
      <c r="F15" s="32">
        <v>6</v>
      </c>
      <c r="G15" s="32">
        <v>0</v>
      </c>
      <c r="H15" s="32"/>
      <c r="I15" s="32"/>
      <c r="J15">
        <f t="shared" si="0"/>
        <v>1</v>
      </c>
      <c r="K15">
        <f t="shared" si="1"/>
        <v>1</v>
      </c>
      <c r="L15">
        <f t="shared" si="2"/>
        <v>0</v>
      </c>
      <c r="M15">
        <f t="shared" si="3"/>
        <v>0</v>
      </c>
      <c r="N15">
        <f t="shared" si="4"/>
        <v>0</v>
      </c>
      <c r="O15">
        <f t="shared" si="5"/>
        <v>0</v>
      </c>
      <c r="P15" s="32">
        <f t="shared" si="6"/>
        <v>2</v>
      </c>
      <c r="Q15" s="32">
        <f t="shared" si="7"/>
        <v>0</v>
      </c>
      <c r="R15" s="32">
        <f t="shared" si="8"/>
        <v>12</v>
      </c>
      <c r="S15" s="32">
        <f t="shared" si="8"/>
        <v>0</v>
      </c>
      <c r="T15" s="32">
        <f t="shared" si="9"/>
        <v>2</v>
      </c>
      <c r="U15" s="32">
        <f t="shared" si="10"/>
        <v>0</v>
      </c>
    </row>
    <row r="16" spans="1:21" ht="12.75">
      <c r="A16" s="1">
        <v>10</v>
      </c>
      <c r="B16" s="43" t="str">
        <f>B2</f>
        <v>L.Mikolajewski/M.Wieckhorst</v>
      </c>
      <c r="C16" s="46" t="str">
        <f>B5</f>
        <v>P.Behn/A.Heßler</v>
      </c>
      <c r="D16" s="32">
        <v>0</v>
      </c>
      <c r="E16" s="32">
        <v>6</v>
      </c>
      <c r="F16" s="32">
        <v>0</v>
      </c>
      <c r="G16" s="32">
        <v>6</v>
      </c>
      <c r="H16" s="32"/>
      <c r="I16" s="32"/>
      <c r="J16">
        <f t="shared" si="0"/>
        <v>0</v>
      </c>
      <c r="K16">
        <f t="shared" si="1"/>
        <v>0</v>
      </c>
      <c r="L16">
        <f t="shared" si="2"/>
        <v>0</v>
      </c>
      <c r="M16">
        <f t="shared" si="3"/>
        <v>1</v>
      </c>
      <c r="N16">
        <f t="shared" si="4"/>
        <v>1</v>
      </c>
      <c r="O16">
        <f t="shared" si="5"/>
        <v>0</v>
      </c>
      <c r="P16" s="32">
        <f t="shared" si="6"/>
        <v>0</v>
      </c>
      <c r="Q16" s="32">
        <f t="shared" si="7"/>
        <v>2</v>
      </c>
      <c r="R16" s="32">
        <f t="shared" si="8"/>
        <v>0</v>
      </c>
      <c r="S16" s="32">
        <f t="shared" si="8"/>
        <v>12</v>
      </c>
      <c r="T16" s="32">
        <f t="shared" si="9"/>
        <v>0</v>
      </c>
      <c r="U16" s="32">
        <f t="shared" si="10"/>
        <v>2</v>
      </c>
    </row>
    <row r="19" ht="12.75">
      <c r="B19" s="35" t="s">
        <v>15</v>
      </c>
    </row>
    <row r="20" spans="3:9" ht="12.75">
      <c r="C20" s="1"/>
      <c r="D20" s="96" t="s">
        <v>14</v>
      </c>
      <c r="E20" s="97"/>
      <c r="F20" s="98" t="s">
        <v>12</v>
      </c>
      <c r="G20" s="97"/>
      <c r="H20" s="98" t="s">
        <v>13</v>
      </c>
      <c r="I20" s="97"/>
    </row>
    <row r="21" spans="2:9" ht="12.75">
      <c r="B21" s="36">
        <v>2</v>
      </c>
      <c r="C21" s="48" t="str">
        <f>B1</f>
        <v>C.Lehmann/J.Mielke</v>
      </c>
      <c r="D21" s="95">
        <f>SUM(T7,U9,T12,T15)</f>
        <v>6</v>
      </c>
      <c r="E21" s="95"/>
      <c r="F21" s="37">
        <f>SUM(P7,Q9,P12,P15)</f>
        <v>7</v>
      </c>
      <c r="G21" s="37">
        <f>SUM(Q7,P9,Q12,Q15)</f>
        <v>3</v>
      </c>
      <c r="H21" s="37">
        <f>SUM(R7,S9,R12,R15)</f>
        <v>59</v>
      </c>
      <c r="I21" s="37">
        <f>SUM(S7,R9,S12,S15)</f>
        <v>41</v>
      </c>
    </row>
    <row r="22" spans="2:9" ht="12.75">
      <c r="B22" s="36">
        <v>5</v>
      </c>
      <c r="C22" s="49" t="str">
        <f>B2</f>
        <v>L.Mikolajewski/M.Wieckhorst</v>
      </c>
      <c r="D22" s="95">
        <f>SUM(U7,T10,T13,T16)</f>
        <v>0</v>
      </c>
      <c r="E22" s="95"/>
      <c r="F22" s="37">
        <f>SUM(Q7,P10,P13,P16)</f>
        <v>0</v>
      </c>
      <c r="G22" s="37">
        <f>SUM(P7,Q10,Q13,Q16)</f>
        <v>8</v>
      </c>
      <c r="H22" s="37">
        <f>SUM(S7,R10,R13,R16)</f>
        <v>6</v>
      </c>
      <c r="I22" s="37">
        <f>SUM(R7,S10,S13,S16)</f>
        <v>48</v>
      </c>
    </row>
    <row r="23" spans="2:21" ht="12.75">
      <c r="B23" s="36">
        <v>1</v>
      </c>
      <c r="C23" s="50" t="str">
        <f>B3</f>
        <v>J.Zielinski/T.Glasner</v>
      </c>
      <c r="D23" s="95">
        <f>SUM(T8,U10,U12,U14)</f>
        <v>6</v>
      </c>
      <c r="E23" s="95"/>
      <c r="F23" s="37">
        <f>SUM(P8,Q10,Q12,Q14)</f>
        <v>7</v>
      </c>
      <c r="G23" s="37">
        <f>SUM(Q8,P10,P12,P14)</f>
        <v>2</v>
      </c>
      <c r="H23" s="37">
        <f>SUM(R8,S10,S12,S14)</f>
        <v>56</v>
      </c>
      <c r="I23" s="37">
        <f>SUM(S8,R10,R12,R14)</f>
        <v>30</v>
      </c>
      <c r="U23" s="34"/>
    </row>
    <row r="24" spans="2:9" ht="12.75">
      <c r="B24" s="36">
        <v>4</v>
      </c>
      <c r="C24" s="51" t="str">
        <f>B4</f>
        <v>A.+P.Oltersdorf</v>
      </c>
      <c r="D24" s="95">
        <f>SUM(U8,T11,U13,U15)</f>
        <v>2</v>
      </c>
      <c r="E24" s="95"/>
      <c r="F24" s="37">
        <f>SUM(Q8,P11,Q13,Q15)</f>
        <v>2</v>
      </c>
      <c r="G24" s="37">
        <f>SUM(P8,Q11,P13,P15)</f>
        <v>6</v>
      </c>
      <c r="H24" s="37">
        <f>SUM(S8,R11,S13,S15)</f>
        <v>15</v>
      </c>
      <c r="I24" s="37">
        <f>SUM(R8,S11,R13,R15)</f>
        <v>38</v>
      </c>
    </row>
    <row r="25" spans="2:9" ht="12.75">
      <c r="B25" s="36">
        <v>3</v>
      </c>
      <c r="C25" s="52" t="str">
        <f>B5</f>
        <v>P.Behn/A.Heßler</v>
      </c>
      <c r="D25" s="95">
        <f>SUM(T9,U11,T14,U16)</f>
        <v>6</v>
      </c>
      <c r="E25" s="95"/>
      <c r="F25" s="37">
        <f>SUM(P9,Q11,P14,Q16)</f>
        <v>6</v>
      </c>
      <c r="G25" s="37">
        <f>SUM(Q9,P11,Q14,P16)</f>
        <v>3</v>
      </c>
      <c r="H25" s="37">
        <f>SUM(R9,S11,R14,S16)</f>
        <v>51</v>
      </c>
      <c r="I25" s="37">
        <f>SUM(S9,R11,S14,R16)</f>
        <v>30</v>
      </c>
    </row>
  </sheetData>
  <mergeCells count="14">
    <mergeCell ref="T6:U6"/>
    <mergeCell ref="D6:E6"/>
    <mergeCell ref="F6:G6"/>
    <mergeCell ref="H6:I6"/>
    <mergeCell ref="P6:Q6"/>
    <mergeCell ref="R6:S6"/>
    <mergeCell ref="D24:E24"/>
    <mergeCell ref="D25:E25"/>
    <mergeCell ref="D20:E20"/>
    <mergeCell ref="F20:G20"/>
    <mergeCell ref="H20:I20"/>
    <mergeCell ref="D21:E21"/>
    <mergeCell ref="D22:E22"/>
    <mergeCell ref="D23:E23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2014
Herren / Herren 30</oddHeader>
    <oddFooter>&amp;C&amp;Z&amp;F&amp;RSeite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zoomScale="75" zoomScalePageLayoutView="75" workbookViewId="0" topLeftCell="A1">
      <selection activeCell="B19" sqref="B19"/>
    </sheetView>
  </sheetViews>
  <sheetFormatPr defaultColWidth="11.421875" defaultRowHeight="12.75"/>
  <cols>
    <col min="1" max="1" width="2.7109375" style="0" bestFit="1" customWidth="1"/>
    <col min="2" max="3" width="27.851562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56" customFormat="1" ht="15.75">
      <c r="A1" s="53">
        <v>1</v>
      </c>
      <c r="B1" s="54" t="s">
        <v>20</v>
      </c>
      <c r="C1" s="55"/>
    </row>
    <row r="2" spans="1:3" s="56" customFormat="1" ht="15.75">
      <c r="A2" s="53">
        <v>2</v>
      </c>
      <c r="B2" s="57" t="s">
        <v>21</v>
      </c>
      <c r="C2" s="55"/>
    </row>
    <row r="3" spans="1:3" s="56" customFormat="1" ht="15.75">
      <c r="A3" s="53">
        <v>3</v>
      </c>
      <c r="B3" s="58"/>
      <c r="C3" s="55"/>
    </row>
    <row r="4" spans="1:3" s="56" customFormat="1" ht="15.75">
      <c r="A4" s="53">
        <v>4</v>
      </c>
      <c r="B4" s="59" t="s">
        <v>22</v>
      </c>
      <c r="C4" s="55"/>
    </row>
    <row r="5" spans="1:21" s="56" customFormat="1" ht="15.75">
      <c r="A5" s="60"/>
      <c r="B5" s="61"/>
      <c r="C5" s="61"/>
      <c r="D5" s="90" t="s">
        <v>9</v>
      </c>
      <c r="E5" s="90"/>
      <c r="F5" s="90" t="s">
        <v>10</v>
      </c>
      <c r="G5" s="90"/>
      <c r="H5" s="90" t="s">
        <v>11</v>
      </c>
      <c r="I5" s="90"/>
      <c r="P5" s="90" t="s">
        <v>12</v>
      </c>
      <c r="Q5" s="90"/>
      <c r="R5" s="90" t="s">
        <v>13</v>
      </c>
      <c r="S5" s="90"/>
      <c r="T5" s="90" t="s">
        <v>14</v>
      </c>
      <c r="U5" s="90"/>
    </row>
    <row r="6" spans="1:21" s="56" customFormat="1" ht="15.75">
      <c r="A6" s="60">
        <v>1</v>
      </c>
      <c r="B6" s="62" t="str">
        <f>B1</f>
        <v>G.Kiepert/L.Bornholdt</v>
      </c>
      <c r="C6" s="63" t="str">
        <f>B2</f>
        <v>C.Witt/G.Schmitt</v>
      </c>
      <c r="D6" s="64">
        <v>6</v>
      </c>
      <c r="E6" s="64">
        <v>1</v>
      </c>
      <c r="F6" s="64">
        <v>7</v>
      </c>
      <c r="G6" s="64">
        <v>6</v>
      </c>
      <c r="H6" s="64"/>
      <c r="I6" s="64"/>
      <c r="J6" s="56">
        <f aca="true" t="shared" si="0" ref="J6:J11">IF(D6&gt;E6,1,0)</f>
        <v>1</v>
      </c>
      <c r="K6" s="56">
        <f aca="true" t="shared" si="1" ref="K6:K11">IF(F6&gt;G6,1,0)</f>
        <v>1</v>
      </c>
      <c r="L6" s="56">
        <f aca="true" t="shared" si="2" ref="L6:L11">IF(H6&gt;I6,1,0)</f>
        <v>0</v>
      </c>
      <c r="M6" s="56">
        <f aca="true" t="shared" si="3" ref="M6:M11">IF(E6&gt;D6,1,0)</f>
        <v>0</v>
      </c>
      <c r="N6" s="56">
        <f aca="true" t="shared" si="4" ref="N6:N11">IF(G6&gt;F6,1,0)</f>
        <v>0</v>
      </c>
      <c r="O6" s="56">
        <f aca="true" t="shared" si="5" ref="O6:O11">IF(I6&gt;H6,1,0)</f>
        <v>0</v>
      </c>
      <c r="P6" s="64">
        <f aca="true" t="shared" si="6" ref="P6:P11">SUM(J6:L6)</f>
        <v>2</v>
      </c>
      <c r="Q6" s="64">
        <f aca="true" t="shared" si="7" ref="Q6:Q11">SUM(M6:O6)</f>
        <v>0</v>
      </c>
      <c r="R6" s="64">
        <f aca="true" t="shared" si="8" ref="R6:S11">SUM(D6,F6,H6)</f>
        <v>13</v>
      </c>
      <c r="S6" s="64">
        <f t="shared" si="8"/>
        <v>7</v>
      </c>
      <c r="T6" s="64">
        <f aca="true" t="shared" si="9" ref="T6:T11">IF(P6&gt;Q6,2,0)</f>
        <v>2</v>
      </c>
      <c r="U6" s="64">
        <f aca="true" t="shared" si="10" ref="U6:U11">IF(Q6&gt;P6,2,0)</f>
        <v>0</v>
      </c>
    </row>
    <row r="7" spans="1:21" s="56" customFormat="1" ht="15.75">
      <c r="A7" s="60">
        <v>2</v>
      </c>
      <c r="B7" s="65">
        <f>B3</f>
        <v>0</v>
      </c>
      <c r="C7" s="66" t="str">
        <f>B4</f>
        <v>J.Steckmeister/M.Tkacz</v>
      </c>
      <c r="D7" s="64"/>
      <c r="E7" s="64"/>
      <c r="F7" s="64"/>
      <c r="G7" s="64"/>
      <c r="H7" s="64"/>
      <c r="I7" s="64"/>
      <c r="J7" s="56">
        <f t="shared" si="0"/>
        <v>0</v>
      </c>
      <c r="K7" s="56">
        <f t="shared" si="1"/>
        <v>0</v>
      </c>
      <c r="L7" s="56">
        <f t="shared" si="2"/>
        <v>0</v>
      </c>
      <c r="M7" s="56">
        <f t="shared" si="3"/>
        <v>0</v>
      </c>
      <c r="N7" s="56">
        <f t="shared" si="4"/>
        <v>0</v>
      </c>
      <c r="O7" s="56">
        <f t="shared" si="5"/>
        <v>0</v>
      </c>
      <c r="P7" s="64">
        <f t="shared" si="6"/>
        <v>0</v>
      </c>
      <c r="Q7" s="64">
        <f t="shared" si="7"/>
        <v>0</v>
      </c>
      <c r="R7" s="64">
        <f t="shared" si="8"/>
        <v>0</v>
      </c>
      <c r="S7" s="64">
        <f t="shared" si="8"/>
        <v>0</v>
      </c>
      <c r="T7" s="64">
        <f t="shared" si="9"/>
        <v>0</v>
      </c>
      <c r="U7" s="64">
        <f t="shared" si="10"/>
        <v>0</v>
      </c>
    </row>
    <row r="8" spans="1:21" s="56" customFormat="1" ht="15.75">
      <c r="A8" s="60">
        <v>3</v>
      </c>
      <c r="B8" s="62" t="str">
        <f>B1</f>
        <v>G.Kiepert/L.Bornholdt</v>
      </c>
      <c r="C8" s="65">
        <f>B3</f>
        <v>0</v>
      </c>
      <c r="D8" s="64"/>
      <c r="E8" s="64"/>
      <c r="F8" s="64"/>
      <c r="G8" s="64"/>
      <c r="H8" s="64"/>
      <c r="I8" s="64"/>
      <c r="J8" s="56">
        <f t="shared" si="0"/>
        <v>0</v>
      </c>
      <c r="K8" s="56">
        <f t="shared" si="1"/>
        <v>0</v>
      </c>
      <c r="L8" s="56">
        <f t="shared" si="2"/>
        <v>0</v>
      </c>
      <c r="M8" s="56">
        <f t="shared" si="3"/>
        <v>0</v>
      </c>
      <c r="N8" s="56">
        <f t="shared" si="4"/>
        <v>0</v>
      </c>
      <c r="O8" s="56">
        <f t="shared" si="5"/>
        <v>0</v>
      </c>
      <c r="P8" s="64">
        <f t="shared" si="6"/>
        <v>0</v>
      </c>
      <c r="Q8" s="64">
        <f t="shared" si="7"/>
        <v>0</v>
      </c>
      <c r="R8" s="64">
        <f t="shared" si="8"/>
        <v>0</v>
      </c>
      <c r="S8" s="64">
        <f t="shared" si="8"/>
        <v>0</v>
      </c>
      <c r="T8" s="64">
        <f t="shared" si="9"/>
        <v>0</v>
      </c>
      <c r="U8" s="64">
        <f t="shared" si="10"/>
        <v>0</v>
      </c>
    </row>
    <row r="9" spans="1:21" s="56" customFormat="1" ht="15.75">
      <c r="A9" s="60">
        <v>4</v>
      </c>
      <c r="B9" s="63" t="str">
        <f>B2</f>
        <v>C.Witt/G.Schmitt</v>
      </c>
      <c r="C9" s="66" t="str">
        <f>B4</f>
        <v>J.Steckmeister/M.Tkacz</v>
      </c>
      <c r="D9" s="64">
        <v>6</v>
      </c>
      <c r="E9" s="64">
        <v>2</v>
      </c>
      <c r="F9" s="64">
        <v>7</v>
      </c>
      <c r="G9" s="64">
        <v>6</v>
      </c>
      <c r="H9" s="64"/>
      <c r="I9" s="64"/>
      <c r="J9" s="56">
        <f t="shared" si="0"/>
        <v>1</v>
      </c>
      <c r="K9" s="56">
        <f t="shared" si="1"/>
        <v>1</v>
      </c>
      <c r="L9" s="56">
        <f t="shared" si="2"/>
        <v>0</v>
      </c>
      <c r="M9" s="56">
        <f t="shared" si="3"/>
        <v>0</v>
      </c>
      <c r="N9" s="56">
        <f t="shared" si="4"/>
        <v>0</v>
      </c>
      <c r="O9" s="56">
        <f t="shared" si="5"/>
        <v>0</v>
      </c>
      <c r="P9" s="64">
        <f t="shared" si="6"/>
        <v>2</v>
      </c>
      <c r="Q9" s="64">
        <f t="shared" si="7"/>
        <v>0</v>
      </c>
      <c r="R9" s="64">
        <f t="shared" si="8"/>
        <v>13</v>
      </c>
      <c r="S9" s="64">
        <f t="shared" si="8"/>
        <v>8</v>
      </c>
      <c r="T9" s="64">
        <f t="shared" si="9"/>
        <v>2</v>
      </c>
      <c r="U9" s="64">
        <f t="shared" si="10"/>
        <v>0</v>
      </c>
    </row>
    <row r="10" spans="1:21" s="56" customFormat="1" ht="15.75">
      <c r="A10" s="60">
        <v>5</v>
      </c>
      <c r="B10" s="62" t="str">
        <f>B1</f>
        <v>G.Kiepert/L.Bornholdt</v>
      </c>
      <c r="C10" s="66" t="str">
        <f>B4</f>
        <v>J.Steckmeister/M.Tkacz</v>
      </c>
      <c r="D10" s="64">
        <v>6</v>
      </c>
      <c r="E10" s="64">
        <v>2</v>
      </c>
      <c r="F10" s="64">
        <v>6</v>
      </c>
      <c r="G10" s="64">
        <v>1</v>
      </c>
      <c r="H10" s="64"/>
      <c r="I10" s="64"/>
      <c r="J10" s="56">
        <f t="shared" si="0"/>
        <v>1</v>
      </c>
      <c r="K10" s="56">
        <f t="shared" si="1"/>
        <v>1</v>
      </c>
      <c r="L10" s="56">
        <f t="shared" si="2"/>
        <v>0</v>
      </c>
      <c r="M10" s="56">
        <f t="shared" si="3"/>
        <v>0</v>
      </c>
      <c r="N10" s="56">
        <f t="shared" si="4"/>
        <v>0</v>
      </c>
      <c r="O10" s="56">
        <f t="shared" si="5"/>
        <v>0</v>
      </c>
      <c r="P10" s="64">
        <f t="shared" si="6"/>
        <v>2</v>
      </c>
      <c r="Q10" s="64">
        <f t="shared" si="7"/>
        <v>0</v>
      </c>
      <c r="R10" s="64">
        <f t="shared" si="8"/>
        <v>12</v>
      </c>
      <c r="S10" s="64">
        <f t="shared" si="8"/>
        <v>3</v>
      </c>
      <c r="T10" s="64">
        <f t="shared" si="9"/>
        <v>2</v>
      </c>
      <c r="U10" s="64">
        <f t="shared" si="10"/>
        <v>0</v>
      </c>
    </row>
    <row r="11" spans="1:21" s="56" customFormat="1" ht="15.75">
      <c r="A11" s="60">
        <v>6</v>
      </c>
      <c r="B11" s="63" t="str">
        <f>B2</f>
        <v>C.Witt/G.Schmitt</v>
      </c>
      <c r="C11" s="65">
        <f>B3</f>
        <v>0</v>
      </c>
      <c r="D11" s="64"/>
      <c r="E11" s="64"/>
      <c r="F11" s="64"/>
      <c r="G11" s="64"/>
      <c r="H11" s="64"/>
      <c r="I11" s="64"/>
      <c r="J11" s="56">
        <f t="shared" si="0"/>
        <v>0</v>
      </c>
      <c r="K11" s="56">
        <f t="shared" si="1"/>
        <v>0</v>
      </c>
      <c r="L11" s="56">
        <f t="shared" si="2"/>
        <v>0</v>
      </c>
      <c r="M11" s="56">
        <f t="shared" si="3"/>
        <v>0</v>
      </c>
      <c r="N11" s="56">
        <f t="shared" si="4"/>
        <v>0</v>
      </c>
      <c r="O11" s="56">
        <f t="shared" si="5"/>
        <v>0</v>
      </c>
      <c r="P11" s="64">
        <f t="shared" si="6"/>
        <v>0</v>
      </c>
      <c r="Q11" s="64">
        <f t="shared" si="7"/>
        <v>0</v>
      </c>
      <c r="R11" s="64">
        <f t="shared" si="8"/>
        <v>0</v>
      </c>
      <c r="S11" s="64">
        <f t="shared" si="8"/>
        <v>0</v>
      </c>
      <c r="T11" s="64">
        <f t="shared" si="9"/>
        <v>0</v>
      </c>
      <c r="U11" s="64">
        <f t="shared" si="10"/>
        <v>0</v>
      </c>
    </row>
    <row r="12" spans="2:3" s="56" customFormat="1" ht="15.75">
      <c r="B12" s="55"/>
      <c r="C12" s="55"/>
    </row>
    <row r="13" spans="2:3" s="56" customFormat="1" ht="15.75">
      <c r="B13" s="55"/>
      <c r="C13" s="55"/>
    </row>
    <row r="14" spans="2:3" s="56" customFormat="1" ht="16.5" thickBot="1">
      <c r="B14" s="67" t="s">
        <v>15</v>
      </c>
      <c r="C14" s="55"/>
    </row>
    <row r="15" spans="2:9" s="56" customFormat="1" ht="16.5" thickBot="1">
      <c r="B15" s="55"/>
      <c r="C15" s="68"/>
      <c r="D15" s="87" t="s">
        <v>14</v>
      </c>
      <c r="E15" s="88"/>
      <c r="F15" s="87" t="s">
        <v>12</v>
      </c>
      <c r="G15" s="88"/>
      <c r="H15" s="89" t="s">
        <v>13</v>
      </c>
      <c r="I15" s="88"/>
    </row>
    <row r="16" spans="2:9" s="56" customFormat="1" ht="16.5" thickBot="1">
      <c r="B16" s="69">
        <v>1</v>
      </c>
      <c r="C16" s="70" t="str">
        <f>B1</f>
        <v>G.Kiepert/L.Bornholdt</v>
      </c>
      <c r="D16" s="85">
        <f>SUM(T6,T8,T10)</f>
        <v>4</v>
      </c>
      <c r="E16" s="86"/>
      <c r="F16" s="71">
        <f>SUM(P6,P8,P10)</f>
        <v>4</v>
      </c>
      <c r="G16" s="72">
        <f>SUM(Q6,Q8,Q10)</f>
        <v>0</v>
      </c>
      <c r="H16" s="73">
        <f>SUM(R6,R8,R10)</f>
        <v>25</v>
      </c>
      <c r="I16" s="72">
        <f>SUM(S6,S8,S10)</f>
        <v>10</v>
      </c>
    </row>
    <row r="17" spans="2:9" s="56" customFormat="1" ht="16.5" thickBot="1">
      <c r="B17" s="69">
        <v>2</v>
      </c>
      <c r="C17" s="74" t="str">
        <f>B2</f>
        <v>C.Witt/G.Schmitt</v>
      </c>
      <c r="D17" s="85">
        <f>SUM(U6,T9,T11)</f>
        <v>2</v>
      </c>
      <c r="E17" s="86"/>
      <c r="F17" s="71">
        <f>SUM(Q6,P9,P11)</f>
        <v>2</v>
      </c>
      <c r="G17" s="72">
        <f>SUM(P6,Q9,Q11)</f>
        <v>2</v>
      </c>
      <c r="H17" s="73">
        <f>SUM(S6,R9,R11)</f>
        <v>20</v>
      </c>
      <c r="I17" s="72">
        <f>SUM(R6,S9,S11)</f>
        <v>21</v>
      </c>
    </row>
    <row r="18" spans="2:9" s="56" customFormat="1" ht="16.5" thickBot="1">
      <c r="B18" s="69"/>
      <c r="C18" s="75">
        <f>B3</f>
        <v>0</v>
      </c>
      <c r="D18" s="85">
        <f>SUM(T7,U8,U11)</f>
        <v>0</v>
      </c>
      <c r="E18" s="86"/>
      <c r="F18" s="71">
        <f>SUM(P7,Q8,Q11)</f>
        <v>0</v>
      </c>
      <c r="G18" s="72">
        <f>SUM(Q7,P8,P11)</f>
        <v>0</v>
      </c>
      <c r="H18" s="73">
        <f>SUM(R7,S8,S11)</f>
        <v>0</v>
      </c>
      <c r="I18" s="72">
        <f>SUM(S7,R8,R11)</f>
        <v>0</v>
      </c>
    </row>
    <row r="19" spans="2:9" s="56" customFormat="1" ht="16.5" thickBot="1">
      <c r="B19" s="69">
        <v>3</v>
      </c>
      <c r="C19" s="76" t="str">
        <f>B4</f>
        <v>J.Steckmeister/M.Tkacz</v>
      </c>
      <c r="D19" s="85">
        <f>SUM(U7,U9,U10)</f>
        <v>0</v>
      </c>
      <c r="E19" s="86"/>
      <c r="F19" s="71">
        <f>SUM(Q7,Q9,Q10)</f>
        <v>0</v>
      </c>
      <c r="G19" s="72">
        <f>SUM(P7,P9,P10)</f>
        <v>4</v>
      </c>
      <c r="H19" s="73">
        <f>SUM(S7,S9,S10)</f>
        <v>11</v>
      </c>
      <c r="I19" s="72">
        <f>SUM(R7,R9,R10)</f>
        <v>25</v>
      </c>
    </row>
    <row r="20" spans="1:21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ht="15">
      <c r="R22" s="56"/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rintOptions/>
  <pageMargins left="0.787401575" right="0.787401575" top="0.984251969" bottom="0.984251969" header="0.4921259845" footer="0.4921259845"/>
  <pageSetup horizontalDpi="360" verticalDpi="360" orientation="landscape" paperSize="9" r:id="rId1"/>
  <headerFooter alignWithMargins="0">
    <oddHeader>&amp;LTC Tornesch e.V.&amp;CClubmeisterschaft 2014
Herren 40</oddHeader>
    <oddFooter>&amp;C&amp;Z&amp;F&amp;RSeite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1">
      <selection activeCell="L6" sqref="L6"/>
    </sheetView>
  </sheetViews>
  <sheetFormatPr defaultColWidth="11.421875" defaultRowHeight="12.75"/>
  <cols>
    <col min="1" max="1" width="2.00390625" style="0" bestFit="1" customWidth="1"/>
    <col min="2" max="2" width="24.28125" style="0" bestFit="1" customWidth="1"/>
    <col min="3" max="5" width="2.57421875" style="0" bestFit="1" customWidth="1"/>
    <col min="7" max="7" width="24.28125" style="0" bestFit="1" customWidth="1"/>
    <col min="8" max="10" width="2.57421875" style="0" bestFit="1" customWidth="1"/>
    <col min="12" max="12" width="24.28125" style="0" bestFit="1" customWidth="1"/>
    <col min="13" max="15" width="2.00390625" style="0" bestFit="1" customWidth="1"/>
  </cols>
  <sheetData>
    <row r="1" spans="1:15" ht="16.5" thickBot="1">
      <c r="A1" s="29"/>
      <c r="B1" s="99" t="s">
        <v>1</v>
      </c>
      <c r="C1" s="99"/>
      <c r="D1" s="99"/>
      <c r="E1" s="99"/>
      <c r="F1" s="28"/>
      <c r="G1" s="99" t="s">
        <v>2</v>
      </c>
      <c r="H1" s="99"/>
      <c r="I1" s="99"/>
      <c r="J1" s="99"/>
      <c r="K1" s="28"/>
      <c r="L1" s="99" t="s">
        <v>3</v>
      </c>
      <c r="M1" s="99"/>
      <c r="N1" s="99"/>
      <c r="O1" s="100"/>
    </row>
    <row r="2" spans="1:15" ht="12.75">
      <c r="A2" s="5">
        <v>1</v>
      </c>
      <c r="B2" s="6" t="s">
        <v>38</v>
      </c>
      <c r="C2" s="7">
        <v>6</v>
      </c>
      <c r="D2" s="7">
        <v>6</v>
      </c>
      <c r="E2" s="7">
        <v>0</v>
      </c>
      <c r="F2" s="8"/>
      <c r="G2" s="8"/>
      <c r="H2" s="8"/>
      <c r="I2" s="8"/>
      <c r="J2" s="8"/>
      <c r="K2" s="8"/>
      <c r="L2" s="9"/>
      <c r="M2" s="9"/>
      <c r="N2" s="9"/>
      <c r="O2" s="10"/>
    </row>
    <row r="3" spans="1:15" ht="12.75">
      <c r="A3" s="11">
        <v>2</v>
      </c>
      <c r="B3" s="6" t="s">
        <v>44</v>
      </c>
      <c r="C3" s="13">
        <v>0</v>
      </c>
      <c r="D3" s="13">
        <v>1</v>
      </c>
      <c r="E3" s="13">
        <v>0</v>
      </c>
      <c r="F3" s="8"/>
      <c r="G3" s="8" t="str">
        <f>B2</f>
        <v>K.Piepenhagen/B.Oltersdorf</v>
      </c>
      <c r="H3" s="14">
        <v>6</v>
      </c>
      <c r="I3" s="14">
        <v>6</v>
      </c>
      <c r="J3" s="14">
        <v>0</v>
      </c>
      <c r="K3" s="8"/>
      <c r="L3" s="9"/>
      <c r="M3" s="9"/>
      <c r="N3" s="9"/>
      <c r="O3" s="10"/>
    </row>
    <row r="4" spans="1:15" ht="12.75">
      <c r="A4" s="5">
        <v>3</v>
      </c>
      <c r="B4" s="6" t="s">
        <v>39</v>
      </c>
      <c r="C4" s="14">
        <v>3</v>
      </c>
      <c r="D4" s="14">
        <v>6</v>
      </c>
      <c r="E4" s="14">
        <v>6</v>
      </c>
      <c r="F4" s="8"/>
      <c r="G4" s="8" t="str">
        <f>B4</f>
        <v>J.Heitmann/A.Schlaucher</v>
      </c>
      <c r="H4" s="14">
        <v>3</v>
      </c>
      <c r="I4" s="14">
        <v>0</v>
      </c>
      <c r="J4" s="14">
        <v>0</v>
      </c>
      <c r="K4" s="8"/>
      <c r="L4" s="9"/>
      <c r="M4" s="9"/>
      <c r="N4" s="9"/>
      <c r="O4" s="10"/>
    </row>
    <row r="5" spans="1:15" ht="13.5" thickBot="1">
      <c r="A5" s="17">
        <v>4</v>
      </c>
      <c r="B5" s="30" t="s">
        <v>40</v>
      </c>
      <c r="C5" s="19">
        <v>6</v>
      </c>
      <c r="D5" s="19">
        <v>3</v>
      </c>
      <c r="E5" s="19">
        <v>0</v>
      </c>
      <c r="F5" s="20"/>
      <c r="G5" s="20"/>
      <c r="H5" s="20"/>
      <c r="I5" s="20"/>
      <c r="J5" s="20"/>
      <c r="K5" s="20"/>
      <c r="L5" s="20" t="str">
        <f>G3</f>
        <v>K.Piepenhagen/B.Oltersdorf</v>
      </c>
      <c r="M5" s="21">
        <v>3</v>
      </c>
      <c r="N5" s="21">
        <v>6</v>
      </c>
      <c r="O5" s="22">
        <v>5</v>
      </c>
    </row>
    <row r="6" spans="1:15" ht="12.75">
      <c r="A6" s="5">
        <v>5</v>
      </c>
      <c r="B6" s="6" t="s">
        <v>41</v>
      </c>
      <c r="C6" s="14">
        <v>2</v>
      </c>
      <c r="D6" s="14">
        <v>6</v>
      </c>
      <c r="E6" s="14">
        <v>7</v>
      </c>
      <c r="F6" s="8"/>
      <c r="G6" s="8"/>
      <c r="H6" s="8"/>
      <c r="I6" s="8"/>
      <c r="J6" s="8"/>
      <c r="K6" s="8"/>
      <c r="L6" s="83" t="str">
        <f>G7</f>
        <v>B.Striedieck/G.Körting</v>
      </c>
      <c r="M6" s="23">
        <v>6</v>
      </c>
      <c r="N6" s="23">
        <v>1</v>
      </c>
      <c r="O6" s="24">
        <v>7</v>
      </c>
    </row>
    <row r="7" spans="1:15" ht="12.75">
      <c r="A7" s="11">
        <v>6</v>
      </c>
      <c r="B7" s="6" t="s">
        <v>42</v>
      </c>
      <c r="C7" s="13">
        <v>6</v>
      </c>
      <c r="D7" s="13">
        <v>3</v>
      </c>
      <c r="E7" s="13">
        <v>5</v>
      </c>
      <c r="F7" s="8"/>
      <c r="G7" s="8" t="str">
        <f>B6</f>
        <v>B.Striedieck/G.Körting</v>
      </c>
      <c r="H7" s="14">
        <v>6</v>
      </c>
      <c r="I7" s="14">
        <v>6</v>
      </c>
      <c r="J7" s="14">
        <v>0</v>
      </c>
      <c r="K7" s="8"/>
      <c r="L7" s="9"/>
      <c r="M7" s="9"/>
      <c r="N7" s="9"/>
      <c r="O7" s="10"/>
    </row>
    <row r="8" spans="1:15" ht="12.75">
      <c r="A8" s="5">
        <v>7</v>
      </c>
      <c r="B8" s="6" t="s">
        <v>43</v>
      </c>
      <c r="C8" s="14">
        <v>0</v>
      </c>
      <c r="D8" s="14">
        <v>0</v>
      </c>
      <c r="E8" s="14">
        <v>0</v>
      </c>
      <c r="F8" s="8"/>
      <c r="G8" s="8" t="str">
        <f>B8</f>
        <v>M.Haacke/R.Katzmann</v>
      </c>
      <c r="H8" s="14">
        <v>3</v>
      </c>
      <c r="I8" s="14">
        <v>3</v>
      </c>
      <c r="J8" s="14">
        <v>0</v>
      </c>
      <c r="K8" s="8"/>
      <c r="L8" s="9"/>
      <c r="M8" s="9"/>
      <c r="N8" s="9"/>
      <c r="O8" s="10"/>
    </row>
    <row r="9" spans="1:15" ht="13.5" thickBot="1">
      <c r="A9" s="17">
        <v>8</v>
      </c>
      <c r="B9" s="18" t="s">
        <v>34</v>
      </c>
      <c r="C9" s="19">
        <v>0</v>
      </c>
      <c r="D9" s="19">
        <v>0</v>
      </c>
      <c r="E9" s="19">
        <v>0</v>
      </c>
      <c r="F9" s="20"/>
      <c r="G9" s="20"/>
      <c r="H9" s="20"/>
      <c r="I9" s="20"/>
      <c r="J9" s="20"/>
      <c r="K9" s="20"/>
      <c r="L9" s="20"/>
      <c r="M9" s="20"/>
      <c r="N9" s="20"/>
      <c r="O9" s="25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2014
Herren 50 / 55</oddHeader>
    <oddFooter>&amp;C&amp;Z&amp;F&amp;RSeite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zoomScale="75" zoomScalePageLayoutView="75" workbookViewId="0" topLeftCell="A1">
      <selection activeCell="H11" sqref="H11"/>
    </sheetView>
  </sheetViews>
  <sheetFormatPr defaultColWidth="11.421875" defaultRowHeight="12.75"/>
  <cols>
    <col min="2" max="3" width="31.57421875" style="0" bestFit="1" customWidth="1"/>
    <col min="4" max="9" width="4.7109375" style="0" customWidth="1"/>
    <col min="10" max="15" width="2.00390625" style="0" customWidth="1"/>
    <col min="16" max="21" width="4.7109375" style="0" customWidth="1"/>
  </cols>
  <sheetData>
    <row r="1" spans="1:3" s="56" customFormat="1" ht="15.75">
      <c r="A1" s="53">
        <v>1</v>
      </c>
      <c r="B1" s="54" t="s">
        <v>75</v>
      </c>
      <c r="C1" s="55"/>
    </row>
    <row r="2" spans="1:3" s="56" customFormat="1" ht="15.75">
      <c r="A2" s="53">
        <v>2</v>
      </c>
      <c r="B2" s="57" t="s">
        <v>76</v>
      </c>
      <c r="C2" s="55"/>
    </row>
    <row r="3" spans="1:3" s="56" customFormat="1" ht="15.75">
      <c r="A3" s="53">
        <v>3</v>
      </c>
      <c r="B3" s="58" t="s">
        <v>77</v>
      </c>
      <c r="C3" s="55"/>
    </row>
    <row r="4" spans="1:3" s="56" customFormat="1" ht="15.75">
      <c r="A4" s="53">
        <v>4</v>
      </c>
      <c r="B4" s="59" t="s">
        <v>78</v>
      </c>
      <c r="C4" s="55"/>
    </row>
    <row r="5" spans="1:21" s="56" customFormat="1" ht="15.75">
      <c r="A5" s="60"/>
      <c r="B5" s="61"/>
      <c r="C5" s="61"/>
      <c r="D5" s="90" t="s">
        <v>9</v>
      </c>
      <c r="E5" s="90"/>
      <c r="F5" s="90" t="s">
        <v>10</v>
      </c>
      <c r="G5" s="90"/>
      <c r="H5" s="90" t="s">
        <v>11</v>
      </c>
      <c r="I5" s="90"/>
      <c r="P5" s="90" t="s">
        <v>12</v>
      </c>
      <c r="Q5" s="90"/>
      <c r="R5" s="90" t="s">
        <v>13</v>
      </c>
      <c r="S5" s="90"/>
      <c r="T5" s="90" t="s">
        <v>14</v>
      </c>
      <c r="U5" s="90"/>
    </row>
    <row r="6" spans="1:21" s="56" customFormat="1" ht="15.75">
      <c r="A6" s="60">
        <v>1</v>
      </c>
      <c r="B6" s="62" t="str">
        <f>B1</f>
        <v>T.Glasner/C.Siepe</v>
      </c>
      <c r="C6" s="63" t="str">
        <f>B2</f>
        <v>A.Last/S.Pommerenke</v>
      </c>
      <c r="D6" s="79">
        <v>6</v>
      </c>
      <c r="E6" s="79">
        <v>4</v>
      </c>
      <c r="F6" s="79">
        <v>6</v>
      </c>
      <c r="G6" s="79">
        <v>2</v>
      </c>
      <c r="H6" s="79"/>
      <c r="I6" s="79"/>
      <c r="J6" s="56">
        <f aca="true" t="shared" si="0" ref="J6:J11">IF(D6&gt;E6,1,0)</f>
        <v>1</v>
      </c>
      <c r="K6" s="56">
        <f aca="true" t="shared" si="1" ref="K6:K11">IF(F6&gt;G6,1,0)</f>
        <v>1</v>
      </c>
      <c r="L6" s="56">
        <f aca="true" t="shared" si="2" ref="L6:L11">IF(H6&gt;I6,1,0)</f>
        <v>0</v>
      </c>
      <c r="M6" s="56">
        <f aca="true" t="shared" si="3" ref="M6:M11">IF(E6&gt;D6,1,0)</f>
        <v>0</v>
      </c>
      <c r="N6" s="56">
        <f aca="true" t="shared" si="4" ref="N6:N11">IF(G6&gt;F6,1,0)</f>
        <v>0</v>
      </c>
      <c r="O6" s="56">
        <f aca="true" t="shared" si="5" ref="O6:O11">IF(I6&gt;H6,1,0)</f>
        <v>0</v>
      </c>
      <c r="P6" s="79">
        <f aca="true" t="shared" si="6" ref="P6:P11">SUM(J6:L6)</f>
        <v>2</v>
      </c>
      <c r="Q6" s="79">
        <f aca="true" t="shared" si="7" ref="Q6:Q11">SUM(M6:O6)</f>
        <v>0</v>
      </c>
      <c r="R6" s="79">
        <f aca="true" t="shared" si="8" ref="R6:S11">SUM(D6,F6,H6)</f>
        <v>12</v>
      </c>
      <c r="S6" s="79">
        <f t="shared" si="8"/>
        <v>6</v>
      </c>
      <c r="T6" s="79">
        <f aca="true" t="shared" si="9" ref="T6:T11">IF(P6&gt;Q6,2,0)</f>
        <v>2</v>
      </c>
      <c r="U6" s="79">
        <f aca="true" t="shared" si="10" ref="U6:U11">IF(Q6&gt;P6,2,0)</f>
        <v>0</v>
      </c>
    </row>
    <row r="7" spans="1:21" s="56" customFormat="1" ht="15.75">
      <c r="A7" s="60">
        <v>2</v>
      </c>
      <c r="B7" s="65" t="str">
        <f>B3</f>
        <v>C.Lehmann/N.Piepenhagen</v>
      </c>
      <c r="C7" s="66" t="str">
        <f>B4</f>
        <v>H.Siepe/S.Stannies</v>
      </c>
      <c r="D7" s="79">
        <v>6</v>
      </c>
      <c r="E7" s="79">
        <v>2</v>
      </c>
      <c r="F7" s="79">
        <v>6</v>
      </c>
      <c r="G7" s="79">
        <v>1</v>
      </c>
      <c r="H7" s="79"/>
      <c r="I7" s="79"/>
      <c r="J7" s="56">
        <f t="shared" si="0"/>
        <v>1</v>
      </c>
      <c r="K7" s="56">
        <f t="shared" si="1"/>
        <v>1</v>
      </c>
      <c r="L7" s="56">
        <f t="shared" si="2"/>
        <v>0</v>
      </c>
      <c r="M7" s="56">
        <f t="shared" si="3"/>
        <v>0</v>
      </c>
      <c r="N7" s="56">
        <f t="shared" si="4"/>
        <v>0</v>
      </c>
      <c r="O7" s="56">
        <f t="shared" si="5"/>
        <v>0</v>
      </c>
      <c r="P7" s="79">
        <f t="shared" si="6"/>
        <v>2</v>
      </c>
      <c r="Q7" s="79">
        <f t="shared" si="7"/>
        <v>0</v>
      </c>
      <c r="R7" s="79">
        <f t="shared" si="8"/>
        <v>12</v>
      </c>
      <c r="S7" s="79">
        <f t="shared" si="8"/>
        <v>3</v>
      </c>
      <c r="T7" s="79">
        <f t="shared" si="9"/>
        <v>2</v>
      </c>
      <c r="U7" s="79">
        <f t="shared" si="10"/>
        <v>0</v>
      </c>
    </row>
    <row r="8" spans="1:21" s="56" customFormat="1" ht="15.75">
      <c r="A8" s="60">
        <v>3</v>
      </c>
      <c r="B8" s="62" t="str">
        <f>B1</f>
        <v>T.Glasner/C.Siepe</v>
      </c>
      <c r="C8" s="65" t="str">
        <f>B3</f>
        <v>C.Lehmann/N.Piepenhagen</v>
      </c>
      <c r="D8" s="79">
        <v>1</v>
      </c>
      <c r="E8" s="79">
        <v>6</v>
      </c>
      <c r="F8" s="79">
        <v>0</v>
      </c>
      <c r="G8" s="79">
        <v>6</v>
      </c>
      <c r="H8" s="79"/>
      <c r="I8" s="79"/>
      <c r="J8" s="56">
        <f t="shared" si="0"/>
        <v>0</v>
      </c>
      <c r="K8" s="56">
        <f t="shared" si="1"/>
        <v>0</v>
      </c>
      <c r="L8" s="56">
        <f t="shared" si="2"/>
        <v>0</v>
      </c>
      <c r="M8" s="56">
        <f t="shared" si="3"/>
        <v>1</v>
      </c>
      <c r="N8" s="56">
        <f t="shared" si="4"/>
        <v>1</v>
      </c>
      <c r="O8" s="56">
        <f t="shared" si="5"/>
        <v>0</v>
      </c>
      <c r="P8" s="79">
        <f t="shared" si="6"/>
        <v>0</v>
      </c>
      <c r="Q8" s="79">
        <f t="shared" si="7"/>
        <v>2</v>
      </c>
      <c r="R8" s="79">
        <f t="shared" si="8"/>
        <v>1</v>
      </c>
      <c r="S8" s="79">
        <f t="shared" si="8"/>
        <v>12</v>
      </c>
      <c r="T8" s="79">
        <f t="shared" si="9"/>
        <v>0</v>
      </c>
      <c r="U8" s="79">
        <f t="shared" si="10"/>
        <v>2</v>
      </c>
    </row>
    <row r="9" spans="1:21" s="56" customFormat="1" ht="15.75">
      <c r="A9" s="60">
        <v>4</v>
      </c>
      <c r="B9" s="63" t="str">
        <f>B2</f>
        <v>A.Last/S.Pommerenke</v>
      </c>
      <c r="C9" s="66" t="str">
        <f>B4</f>
        <v>H.Siepe/S.Stannies</v>
      </c>
      <c r="D9" s="79">
        <v>6</v>
      </c>
      <c r="E9" s="79">
        <v>1</v>
      </c>
      <c r="F9" s="79">
        <v>6</v>
      </c>
      <c r="G9" s="79">
        <v>3</v>
      </c>
      <c r="H9" s="79"/>
      <c r="I9" s="79"/>
      <c r="J9" s="56">
        <f t="shared" si="0"/>
        <v>1</v>
      </c>
      <c r="K9" s="56">
        <f t="shared" si="1"/>
        <v>1</v>
      </c>
      <c r="L9" s="56">
        <f t="shared" si="2"/>
        <v>0</v>
      </c>
      <c r="M9" s="56">
        <f t="shared" si="3"/>
        <v>0</v>
      </c>
      <c r="N9" s="56">
        <f t="shared" si="4"/>
        <v>0</v>
      </c>
      <c r="O9" s="56">
        <f t="shared" si="5"/>
        <v>0</v>
      </c>
      <c r="P9" s="79">
        <f t="shared" si="6"/>
        <v>2</v>
      </c>
      <c r="Q9" s="79">
        <f t="shared" si="7"/>
        <v>0</v>
      </c>
      <c r="R9" s="79">
        <f t="shared" si="8"/>
        <v>12</v>
      </c>
      <c r="S9" s="79">
        <f t="shared" si="8"/>
        <v>4</v>
      </c>
      <c r="T9" s="79">
        <f t="shared" si="9"/>
        <v>2</v>
      </c>
      <c r="U9" s="79">
        <f t="shared" si="10"/>
        <v>0</v>
      </c>
    </row>
    <row r="10" spans="1:21" s="56" customFormat="1" ht="15.75">
      <c r="A10" s="60">
        <v>5</v>
      </c>
      <c r="B10" s="62" t="str">
        <f>B1</f>
        <v>T.Glasner/C.Siepe</v>
      </c>
      <c r="C10" s="66" t="str">
        <f>B4</f>
        <v>H.Siepe/S.Stannies</v>
      </c>
      <c r="D10" s="79">
        <v>7</v>
      </c>
      <c r="E10" s="79">
        <v>5</v>
      </c>
      <c r="F10" s="79">
        <v>6</v>
      </c>
      <c r="G10" s="79">
        <v>1</v>
      </c>
      <c r="H10" s="79"/>
      <c r="I10" s="79"/>
      <c r="J10" s="56">
        <f t="shared" si="0"/>
        <v>1</v>
      </c>
      <c r="K10" s="56">
        <f t="shared" si="1"/>
        <v>1</v>
      </c>
      <c r="L10" s="56">
        <f t="shared" si="2"/>
        <v>0</v>
      </c>
      <c r="M10" s="56">
        <f t="shared" si="3"/>
        <v>0</v>
      </c>
      <c r="N10" s="56">
        <f t="shared" si="4"/>
        <v>0</v>
      </c>
      <c r="O10" s="56">
        <f t="shared" si="5"/>
        <v>0</v>
      </c>
      <c r="P10" s="79">
        <f t="shared" si="6"/>
        <v>2</v>
      </c>
      <c r="Q10" s="79">
        <f t="shared" si="7"/>
        <v>0</v>
      </c>
      <c r="R10" s="79">
        <f t="shared" si="8"/>
        <v>13</v>
      </c>
      <c r="S10" s="79">
        <f t="shared" si="8"/>
        <v>6</v>
      </c>
      <c r="T10" s="79">
        <f t="shared" si="9"/>
        <v>2</v>
      </c>
      <c r="U10" s="79">
        <f t="shared" si="10"/>
        <v>0</v>
      </c>
    </row>
    <row r="11" spans="1:21" s="56" customFormat="1" ht="15.75">
      <c r="A11" s="60">
        <v>6</v>
      </c>
      <c r="B11" s="63" t="str">
        <f>B2</f>
        <v>A.Last/S.Pommerenke</v>
      </c>
      <c r="C11" s="65" t="str">
        <f>B3</f>
        <v>C.Lehmann/N.Piepenhagen</v>
      </c>
      <c r="D11" s="79">
        <v>1</v>
      </c>
      <c r="E11" s="79">
        <v>6</v>
      </c>
      <c r="F11" s="79">
        <v>3</v>
      </c>
      <c r="G11" s="79">
        <v>6</v>
      </c>
      <c r="H11" s="79"/>
      <c r="I11" s="79"/>
      <c r="J11" s="56">
        <f t="shared" si="0"/>
        <v>0</v>
      </c>
      <c r="K11" s="56">
        <f t="shared" si="1"/>
        <v>0</v>
      </c>
      <c r="L11" s="56">
        <f t="shared" si="2"/>
        <v>0</v>
      </c>
      <c r="M11" s="56">
        <f t="shared" si="3"/>
        <v>1</v>
      </c>
      <c r="N11" s="56">
        <f t="shared" si="4"/>
        <v>1</v>
      </c>
      <c r="O11" s="56">
        <f t="shared" si="5"/>
        <v>0</v>
      </c>
      <c r="P11" s="79">
        <f t="shared" si="6"/>
        <v>0</v>
      </c>
      <c r="Q11" s="79">
        <f t="shared" si="7"/>
        <v>2</v>
      </c>
      <c r="R11" s="79">
        <f t="shared" si="8"/>
        <v>4</v>
      </c>
      <c r="S11" s="79">
        <f t="shared" si="8"/>
        <v>12</v>
      </c>
      <c r="T11" s="79">
        <f t="shared" si="9"/>
        <v>0</v>
      </c>
      <c r="U11" s="79">
        <f t="shared" si="10"/>
        <v>2</v>
      </c>
    </row>
    <row r="12" spans="2:3" s="56" customFormat="1" ht="15.75">
      <c r="B12" s="55"/>
      <c r="C12" s="55"/>
    </row>
    <row r="13" spans="2:3" s="56" customFormat="1" ht="15.75">
      <c r="B13" s="55"/>
      <c r="C13" s="55"/>
    </row>
    <row r="14" spans="2:3" s="56" customFormat="1" ht="16.5" thickBot="1">
      <c r="B14" s="67" t="s">
        <v>15</v>
      </c>
      <c r="C14" s="55"/>
    </row>
    <row r="15" spans="2:9" s="56" customFormat="1" ht="16.5" thickBot="1">
      <c r="B15" s="55"/>
      <c r="C15" s="68"/>
      <c r="D15" s="87" t="s">
        <v>14</v>
      </c>
      <c r="E15" s="88"/>
      <c r="F15" s="87" t="s">
        <v>12</v>
      </c>
      <c r="G15" s="88"/>
      <c r="H15" s="89" t="s">
        <v>13</v>
      </c>
      <c r="I15" s="88"/>
    </row>
    <row r="16" spans="2:9" s="56" customFormat="1" ht="16.5" thickBot="1">
      <c r="B16" s="69">
        <v>2</v>
      </c>
      <c r="C16" s="70" t="str">
        <f>B1</f>
        <v>T.Glasner/C.Siepe</v>
      </c>
      <c r="D16" s="85">
        <f>SUM(T6,T8,T10)</f>
        <v>4</v>
      </c>
      <c r="E16" s="86"/>
      <c r="F16" s="80">
        <f>SUM(P6,P8,P10)</f>
        <v>4</v>
      </c>
      <c r="G16" s="81">
        <f>SUM(Q6,Q8,Q10)</f>
        <v>2</v>
      </c>
      <c r="H16" s="73">
        <f>SUM(R6,R8,R10)</f>
        <v>26</v>
      </c>
      <c r="I16" s="81">
        <f>SUM(S6,S8,S10)</f>
        <v>24</v>
      </c>
    </row>
    <row r="17" spans="2:9" s="56" customFormat="1" ht="16.5" thickBot="1">
      <c r="B17" s="69">
        <v>3</v>
      </c>
      <c r="C17" s="74" t="str">
        <f>B2</f>
        <v>A.Last/S.Pommerenke</v>
      </c>
      <c r="D17" s="85">
        <f>SUM(U6,T9,T11)</f>
        <v>2</v>
      </c>
      <c r="E17" s="86"/>
      <c r="F17" s="80">
        <f>SUM(Q6,P9,P11)</f>
        <v>2</v>
      </c>
      <c r="G17" s="81">
        <f>SUM(P6,Q9,Q11)</f>
        <v>4</v>
      </c>
      <c r="H17" s="73">
        <f>SUM(S6,R9,R11)</f>
        <v>22</v>
      </c>
      <c r="I17" s="81">
        <f>SUM(R6,S9,S11)</f>
        <v>28</v>
      </c>
    </row>
    <row r="18" spans="2:9" s="56" customFormat="1" ht="16.5" thickBot="1">
      <c r="B18" s="69">
        <v>1</v>
      </c>
      <c r="C18" s="75" t="str">
        <f>B3</f>
        <v>C.Lehmann/N.Piepenhagen</v>
      </c>
      <c r="D18" s="85">
        <f>SUM(T7,U8,U11)</f>
        <v>6</v>
      </c>
      <c r="E18" s="86"/>
      <c r="F18" s="80">
        <f>SUM(P7,Q8,Q11)</f>
        <v>6</v>
      </c>
      <c r="G18" s="81">
        <f>SUM(Q7,P8,P11)</f>
        <v>0</v>
      </c>
      <c r="H18" s="73">
        <f>SUM(R7,S8,S11)</f>
        <v>36</v>
      </c>
      <c r="I18" s="81">
        <f>SUM(S7,R8,R11)</f>
        <v>8</v>
      </c>
    </row>
    <row r="19" spans="2:9" s="56" customFormat="1" ht="16.5" thickBot="1">
      <c r="B19" s="69">
        <v>4</v>
      </c>
      <c r="C19" s="76" t="str">
        <f>B4</f>
        <v>H.Siepe/S.Stannies</v>
      </c>
      <c r="D19" s="85">
        <f>SUM(U7,U9,U10)</f>
        <v>0</v>
      </c>
      <c r="E19" s="86"/>
      <c r="F19" s="80">
        <f>SUM(Q7,Q9,Q10)</f>
        <v>0</v>
      </c>
      <c r="G19" s="81">
        <f>SUM(P7,P9,P10)</f>
        <v>6</v>
      </c>
      <c r="H19" s="73">
        <f>SUM(S7,S9,S10)</f>
        <v>13</v>
      </c>
      <c r="I19" s="81">
        <f>SUM(R7,R9,R10)</f>
        <v>37</v>
      </c>
    </row>
    <row r="20" spans="1:21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ht="15">
      <c r="R22" s="56"/>
    </row>
  </sheetData>
  <mergeCells count="13">
    <mergeCell ref="D19:E19"/>
    <mergeCell ref="D15:E15"/>
    <mergeCell ref="F15:G15"/>
    <mergeCell ref="H15:I15"/>
    <mergeCell ref="D16:E16"/>
    <mergeCell ref="D17:E17"/>
    <mergeCell ref="D18:E18"/>
    <mergeCell ref="D5:E5"/>
    <mergeCell ref="F5:G5"/>
    <mergeCell ref="H5:I5"/>
    <mergeCell ref="P5:Q5"/>
    <mergeCell ref="R5:S5"/>
    <mergeCell ref="T5:U5"/>
  </mergeCells>
  <printOptions/>
  <pageMargins left="0.787401575" right="0.787401575" top="0.984251969" bottom="0.984251969" header="0.4921259845" footer="0.4921259845"/>
  <pageSetup horizontalDpi="360" verticalDpi="360" orientation="landscape" paperSize="9" r:id="rId3"/>
  <headerFooter alignWithMargins="0">
    <oddHeader>&amp;LTC Tornesch e.V.&amp;CClubmeisterschaft 2014
Mixed 30</oddHeader>
    <oddFooter>&amp;C&amp;Z&amp;F&amp;RSeite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showGridLines="0" view="pageLayout" workbookViewId="0" topLeftCell="A1">
      <selection activeCell="L5" sqref="L5"/>
    </sheetView>
  </sheetViews>
  <sheetFormatPr defaultColWidth="11.421875" defaultRowHeight="12.75"/>
  <cols>
    <col min="1" max="1" width="2.00390625" style="0" bestFit="1" customWidth="1"/>
    <col min="2" max="2" width="24.28125" style="0" bestFit="1" customWidth="1"/>
    <col min="3" max="5" width="2.57421875" style="0" bestFit="1" customWidth="1"/>
    <col min="7" max="7" width="20.421875" style="0" bestFit="1" customWidth="1"/>
    <col min="8" max="10" width="2.57421875" style="0" bestFit="1" customWidth="1"/>
    <col min="12" max="12" width="20.421875" style="0" bestFit="1" customWidth="1"/>
    <col min="13" max="15" width="2.00390625" style="0" bestFit="1" customWidth="1"/>
  </cols>
  <sheetData>
    <row r="1" spans="1:15" ht="16.5" thickBot="1">
      <c r="A1" s="29"/>
      <c r="B1" s="99" t="s">
        <v>1</v>
      </c>
      <c r="C1" s="99"/>
      <c r="D1" s="99"/>
      <c r="E1" s="99"/>
      <c r="F1" s="28"/>
      <c r="G1" s="99" t="s">
        <v>2</v>
      </c>
      <c r="H1" s="99"/>
      <c r="I1" s="99"/>
      <c r="J1" s="99"/>
      <c r="K1" s="28"/>
      <c r="L1" s="99" t="s">
        <v>3</v>
      </c>
      <c r="M1" s="99"/>
      <c r="N1" s="99"/>
      <c r="O1" s="100"/>
    </row>
    <row r="2" spans="1:15" ht="12.75">
      <c r="A2" s="5">
        <v>1</v>
      </c>
      <c r="B2" s="6"/>
      <c r="C2" s="7">
        <v>0</v>
      </c>
      <c r="D2" s="7">
        <v>0</v>
      </c>
      <c r="E2" s="7">
        <v>0</v>
      </c>
      <c r="F2" s="8"/>
      <c r="G2" s="8"/>
      <c r="H2" s="8"/>
      <c r="I2" s="8"/>
      <c r="J2" s="8"/>
      <c r="K2" s="8"/>
      <c r="L2" s="9"/>
      <c r="M2" s="9"/>
      <c r="N2" s="9"/>
      <c r="O2" s="10"/>
    </row>
    <row r="3" spans="1:15" ht="12.75">
      <c r="A3" s="11">
        <v>2</v>
      </c>
      <c r="B3" s="6"/>
      <c r="C3" s="13">
        <v>0</v>
      </c>
      <c r="D3" s="13">
        <v>0</v>
      </c>
      <c r="E3" s="13">
        <v>0</v>
      </c>
      <c r="F3" s="8"/>
      <c r="G3" s="8" t="s">
        <v>46</v>
      </c>
      <c r="H3" s="14">
        <v>6</v>
      </c>
      <c r="I3" s="14">
        <v>6</v>
      </c>
      <c r="J3" s="14">
        <v>0</v>
      </c>
      <c r="K3" s="8"/>
      <c r="L3" s="9"/>
      <c r="M3" s="9"/>
      <c r="N3" s="9"/>
      <c r="O3" s="10"/>
    </row>
    <row r="4" spans="1:15" ht="12.75">
      <c r="A4" s="5">
        <v>3</v>
      </c>
      <c r="B4" s="6"/>
      <c r="C4" s="14">
        <v>0</v>
      </c>
      <c r="D4" s="14">
        <v>0</v>
      </c>
      <c r="E4" s="14">
        <v>0</v>
      </c>
      <c r="F4" s="8"/>
      <c r="G4" s="8" t="s">
        <v>40</v>
      </c>
      <c r="H4" s="14">
        <v>3</v>
      </c>
      <c r="I4" s="14">
        <v>2</v>
      </c>
      <c r="J4" s="14">
        <v>0</v>
      </c>
      <c r="K4" s="8"/>
      <c r="L4" s="9"/>
      <c r="M4" s="9"/>
      <c r="N4" s="9"/>
      <c r="O4" s="10"/>
    </row>
    <row r="5" spans="1:15" ht="13.5" thickBot="1">
      <c r="A5" s="17">
        <v>4</v>
      </c>
      <c r="B5" s="30"/>
      <c r="C5" s="19">
        <v>0</v>
      </c>
      <c r="D5" s="19">
        <v>0</v>
      </c>
      <c r="E5" s="19">
        <v>0</v>
      </c>
      <c r="F5" s="20"/>
      <c r="G5" s="20"/>
      <c r="H5" s="20"/>
      <c r="I5" s="20"/>
      <c r="J5" s="20"/>
      <c r="K5" s="20"/>
      <c r="L5" s="84" t="str">
        <f>G3</f>
        <v>R.Katzmann/M.Haacke</v>
      </c>
      <c r="M5" s="21">
        <v>6</v>
      </c>
      <c r="N5" s="21">
        <v>6</v>
      </c>
      <c r="O5" s="22">
        <v>0</v>
      </c>
    </row>
    <row r="6" spans="1:15" ht="12.75">
      <c r="A6" s="5">
        <v>5</v>
      </c>
      <c r="B6" s="6"/>
      <c r="C6" s="14">
        <v>0</v>
      </c>
      <c r="D6" s="14">
        <v>0</v>
      </c>
      <c r="E6" s="14">
        <v>0</v>
      </c>
      <c r="F6" s="8"/>
      <c r="G6" s="8"/>
      <c r="H6" s="8"/>
      <c r="I6" s="8"/>
      <c r="J6" s="8"/>
      <c r="K6" s="8"/>
      <c r="L6" s="9" t="str">
        <f>G7</f>
        <v>D.Haar/H.-J.Brede</v>
      </c>
      <c r="M6" s="23">
        <v>4</v>
      </c>
      <c r="N6" s="23">
        <v>4</v>
      </c>
      <c r="O6" s="24">
        <v>0</v>
      </c>
    </row>
    <row r="7" spans="1:15" ht="12.75">
      <c r="A7" s="11">
        <v>6</v>
      </c>
      <c r="B7" s="6"/>
      <c r="C7" s="13">
        <v>0</v>
      </c>
      <c r="D7" s="13">
        <v>0</v>
      </c>
      <c r="E7" s="13">
        <v>0</v>
      </c>
      <c r="F7" s="8"/>
      <c r="G7" s="8" t="s">
        <v>42</v>
      </c>
      <c r="H7" s="14">
        <v>6</v>
      </c>
      <c r="I7" s="14">
        <v>6</v>
      </c>
      <c r="J7" s="14">
        <v>0</v>
      </c>
      <c r="K7" s="8"/>
      <c r="L7" s="9"/>
      <c r="M7" s="9"/>
      <c r="N7" s="9"/>
      <c r="O7" s="10"/>
    </row>
    <row r="8" spans="1:15" ht="12.75">
      <c r="A8" s="5">
        <v>7</v>
      </c>
      <c r="B8" s="6"/>
      <c r="C8" s="14">
        <v>0</v>
      </c>
      <c r="D8" s="14">
        <v>0</v>
      </c>
      <c r="E8" s="14">
        <v>0</v>
      </c>
      <c r="F8" s="8"/>
      <c r="G8" s="8" t="s">
        <v>44</v>
      </c>
      <c r="H8" s="14">
        <v>2</v>
      </c>
      <c r="I8" s="14">
        <v>1</v>
      </c>
      <c r="J8" s="14">
        <v>0</v>
      </c>
      <c r="K8" s="8"/>
      <c r="L8" s="9"/>
      <c r="M8" s="9"/>
      <c r="N8" s="9"/>
      <c r="O8" s="10"/>
    </row>
    <row r="9" spans="1:15" ht="13.5" thickBot="1">
      <c r="A9" s="17">
        <v>8</v>
      </c>
      <c r="B9" s="18"/>
      <c r="C9" s="19">
        <v>0</v>
      </c>
      <c r="D9" s="19">
        <v>0</v>
      </c>
      <c r="E9" s="19">
        <v>0</v>
      </c>
      <c r="F9" s="20"/>
      <c r="G9" s="20"/>
      <c r="H9" s="20"/>
      <c r="I9" s="20"/>
      <c r="J9" s="20"/>
      <c r="K9" s="20"/>
      <c r="L9" s="20"/>
      <c r="M9" s="20"/>
      <c r="N9" s="20"/>
      <c r="O9" s="25"/>
    </row>
  </sheetData>
  <mergeCells count="3">
    <mergeCell ref="B1:E1"/>
    <mergeCell ref="G1:J1"/>
    <mergeCell ref="L1:O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2014
Herren 50/55 -B-</oddHeader>
    <oddFooter>&amp;C&amp;Z&amp;F&amp;RSeite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view="pageLayout" workbookViewId="0" topLeftCell="A1">
      <selection activeCell="P16" sqref="P16"/>
    </sheetView>
  </sheetViews>
  <sheetFormatPr defaultColWidth="11.421875" defaultRowHeight="12.75"/>
  <cols>
    <col min="1" max="1" width="3.8515625" style="1" bestFit="1" customWidth="1"/>
    <col min="2" max="2" width="28.140625" style="0" customWidth="1"/>
    <col min="3" max="5" width="2.57421875" style="0" bestFit="1" customWidth="1"/>
    <col min="7" max="7" width="23.00390625" style="0" bestFit="1" customWidth="1"/>
    <col min="8" max="10" width="2.57421875" style="0" bestFit="1" customWidth="1"/>
    <col min="12" max="12" width="23.8515625" style="0" bestFit="1" customWidth="1"/>
    <col min="13" max="15" width="2.57421875" style="0" bestFit="1" customWidth="1"/>
    <col min="17" max="17" width="23.8515625" style="0" bestFit="1" customWidth="1"/>
    <col min="18" max="20" width="2.57421875" style="0" bestFit="1" customWidth="1"/>
  </cols>
  <sheetData>
    <row r="1" spans="1:20" ht="16.5" thickBot="1">
      <c r="A1" s="3"/>
      <c r="B1" s="99" t="s">
        <v>0</v>
      </c>
      <c r="C1" s="99"/>
      <c r="D1" s="99"/>
      <c r="E1" s="99"/>
      <c r="F1" s="4"/>
      <c r="G1" s="99" t="s">
        <v>1</v>
      </c>
      <c r="H1" s="99"/>
      <c r="I1" s="99"/>
      <c r="J1" s="99"/>
      <c r="K1" s="4"/>
      <c r="L1" s="99" t="s">
        <v>2</v>
      </c>
      <c r="M1" s="99"/>
      <c r="N1" s="99"/>
      <c r="O1" s="99"/>
      <c r="P1" s="4"/>
      <c r="Q1" s="99" t="s">
        <v>3</v>
      </c>
      <c r="R1" s="99"/>
      <c r="S1" s="99"/>
      <c r="T1" s="100"/>
    </row>
    <row r="2" spans="1:20" ht="12.75">
      <c r="A2" s="5">
        <v>1</v>
      </c>
      <c r="B2" s="6" t="s">
        <v>62</v>
      </c>
      <c r="C2" s="7">
        <v>0</v>
      </c>
      <c r="D2" s="7">
        <v>0</v>
      </c>
      <c r="E2" s="7">
        <v>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10"/>
    </row>
    <row r="3" spans="1:20" ht="12.75">
      <c r="A3" s="11">
        <v>2</v>
      </c>
      <c r="B3" s="12" t="s">
        <v>34</v>
      </c>
      <c r="C3" s="13">
        <v>0</v>
      </c>
      <c r="D3" s="13">
        <v>0</v>
      </c>
      <c r="E3" s="13">
        <v>0</v>
      </c>
      <c r="F3" s="8"/>
      <c r="G3" s="8" t="str">
        <f>B2</f>
        <v>B.Sommer/C.Witt</v>
      </c>
      <c r="H3" s="14">
        <v>6</v>
      </c>
      <c r="I3" s="14">
        <v>6</v>
      </c>
      <c r="J3" s="14">
        <v>0</v>
      </c>
      <c r="K3" s="8"/>
      <c r="L3" s="8"/>
      <c r="M3" s="8"/>
      <c r="N3" s="8"/>
      <c r="O3" s="8"/>
      <c r="P3" s="8"/>
      <c r="Q3" s="9"/>
      <c r="R3" s="9"/>
      <c r="S3" s="9"/>
      <c r="T3" s="10"/>
    </row>
    <row r="4" spans="1:20" ht="12.75">
      <c r="A4" s="5">
        <v>3</v>
      </c>
      <c r="B4" s="6" t="s">
        <v>58</v>
      </c>
      <c r="C4" s="14">
        <v>0</v>
      </c>
      <c r="D4" s="14">
        <v>2</v>
      </c>
      <c r="E4" s="14">
        <v>0</v>
      </c>
      <c r="F4" s="8"/>
      <c r="G4" s="8" t="str">
        <f>B5</f>
        <v>G.Schmitt/V.Last</v>
      </c>
      <c r="H4" s="14">
        <v>3</v>
      </c>
      <c r="I4" s="14">
        <v>1</v>
      </c>
      <c r="J4" s="14">
        <v>0</v>
      </c>
      <c r="K4" s="8"/>
      <c r="L4" s="8"/>
      <c r="M4" s="8"/>
      <c r="N4" s="8"/>
      <c r="O4" s="8"/>
      <c r="P4" s="8"/>
      <c r="Q4" s="9"/>
      <c r="R4" s="9"/>
      <c r="S4" s="9"/>
      <c r="T4" s="10"/>
    </row>
    <row r="5" spans="1:20" ht="12.75">
      <c r="A5" s="11">
        <v>4</v>
      </c>
      <c r="B5" s="12" t="s">
        <v>63</v>
      </c>
      <c r="C5" s="13">
        <v>6</v>
      </c>
      <c r="D5" s="13">
        <v>6</v>
      </c>
      <c r="E5" s="13">
        <v>0</v>
      </c>
      <c r="F5" s="15"/>
      <c r="G5" s="15"/>
      <c r="H5" s="15"/>
      <c r="I5" s="15"/>
      <c r="J5" s="15"/>
      <c r="K5" s="8"/>
      <c r="L5" s="8" t="str">
        <f>G3</f>
        <v>B.Sommer/C.Witt</v>
      </c>
      <c r="M5" s="16">
        <v>6</v>
      </c>
      <c r="N5" s="16">
        <v>6</v>
      </c>
      <c r="O5" s="16">
        <v>0</v>
      </c>
      <c r="P5" s="8"/>
      <c r="Q5" s="9"/>
      <c r="R5" s="9"/>
      <c r="S5" s="9"/>
      <c r="T5" s="10"/>
    </row>
    <row r="6" spans="1:20" ht="12.75">
      <c r="A6" s="5">
        <v>5</v>
      </c>
      <c r="B6" s="6" t="s">
        <v>64</v>
      </c>
      <c r="C6" s="14">
        <v>4</v>
      </c>
      <c r="D6" s="14">
        <v>7</v>
      </c>
      <c r="E6" s="14">
        <v>6</v>
      </c>
      <c r="F6" s="8"/>
      <c r="G6" s="8"/>
      <c r="H6" s="8"/>
      <c r="I6" s="8"/>
      <c r="J6" s="8"/>
      <c r="K6" s="8"/>
      <c r="L6" s="8" t="str">
        <f>G7</f>
        <v>D.Mikolajewski/T.Kühl</v>
      </c>
      <c r="M6" s="16">
        <v>0</v>
      </c>
      <c r="N6" s="16">
        <v>0</v>
      </c>
      <c r="O6" s="16">
        <v>0</v>
      </c>
      <c r="P6" s="8"/>
      <c r="Q6" s="9"/>
      <c r="R6" s="9"/>
      <c r="S6" s="9"/>
      <c r="T6" s="10"/>
    </row>
    <row r="7" spans="1:20" ht="12.75">
      <c r="A7" s="11">
        <v>6</v>
      </c>
      <c r="B7" s="12" t="s">
        <v>65</v>
      </c>
      <c r="C7" s="13">
        <v>6</v>
      </c>
      <c r="D7" s="13">
        <v>5</v>
      </c>
      <c r="E7" s="13">
        <v>4</v>
      </c>
      <c r="F7" s="8"/>
      <c r="G7" s="8" t="str">
        <f>B6</f>
        <v>D.Mikolajewski/T.Kühl</v>
      </c>
      <c r="H7" s="14">
        <v>6</v>
      </c>
      <c r="I7" s="14">
        <v>5</v>
      </c>
      <c r="J7" s="14">
        <v>6</v>
      </c>
      <c r="K7" s="8"/>
      <c r="L7" s="8"/>
      <c r="M7" s="8"/>
      <c r="N7" s="8"/>
      <c r="O7" s="8"/>
      <c r="P7" s="8"/>
      <c r="Q7" s="9"/>
      <c r="R7" s="9"/>
      <c r="S7" s="9"/>
      <c r="T7" s="10"/>
    </row>
    <row r="8" spans="1:20" ht="12.75">
      <c r="A8" s="5">
        <v>7</v>
      </c>
      <c r="B8" s="6" t="s">
        <v>66</v>
      </c>
      <c r="C8" s="14">
        <v>7</v>
      </c>
      <c r="D8" s="14">
        <v>3</v>
      </c>
      <c r="E8" s="14">
        <v>5</v>
      </c>
      <c r="F8" s="8"/>
      <c r="G8" s="8" t="str">
        <f>B9</f>
        <v>R.Keuchen/B.Zejewski</v>
      </c>
      <c r="H8" s="14">
        <v>4</v>
      </c>
      <c r="I8" s="14">
        <v>7</v>
      </c>
      <c r="J8" s="14">
        <v>2</v>
      </c>
      <c r="K8" s="8"/>
      <c r="L8" s="8"/>
      <c r="M8" s="8"/>
      <c r="N8" s="8"/>
      <c r="O8" s="8"/>
      <c r="P8" s="8"/>
      <c r="Q8" s="9"/>
      <c r="R8" s="9"/>
      <c r="S8" s="9"/>
      <c r="T8" s="10"/>
    </row>
    <row r="9" spans="1:20" ht="13.5" thickBot="1">
      <c r="A9" s="17">
        <v>8</v>
      </c>
      <c r="B9" s="18" t="s">
        <v>67</v>
      </c>
      <c r="C9" s="19">
        <v>5</v>
      </c>
      <c r="D9" s="19">
        <v>6</v>
      </c>
      <c r="E9" s="19">
        <v>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01" t="str">
        <f>L5</f>
        <v>B.Sommer/C.Witt</v>
      </c>
      <c r="R9" s="21">
        <v>6</v>
      </c>
      <c r="S9" s="21">
        <v>6</v>
      </c>
      <c r="T9" s="22">
        <v>0</v>
      </c>
    </row>
    <row r="10" spans="1:20" ht="12.75">
      <c r="A10" s="5">
        <v>9</v>
      </c>
      <c r="B10" s="6" t="s">
        <v>68</v>
      </c>
      <c r="C10" s="14">
        <v>0</v>
      </c>
      <c r="D10" s="14">
        <v>0</v>
      </c>
      <c r="E10" s="14"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 t="str">
        <f>L14</f>
        <v>M.Rupertus/J.Steckmeister</v>
      </c>
      <c r="R10" s="23">
        <v>4</v>
      </c>
      <c r="S10" s="23">
        <v>2</v>
      </c>
      <c r="T10" s="24">
        <v>0</v>
      </c>
    </row>
    <row r="11" spans="1:20" ht="12.75">
      <c r="A11" s="11">
        <v>10</v>
      </c>
      <c r="B11" s="12" t="s">
        <v>34</v>
      </c>
      <c r="C11" s="13">
        <v>0</v>
      </c>
      <c r="D11" s="13">
        <v>0</v>
      </c>
      <c r="E11" s="13">
        <v>0</v>
      </c>
      <c r="F11" s="8"/>
      <c r="G11" s="8" t="str">
        <f>B10</f>
        <v>A.+C.Oltersdorf</v>
      </c>
      <c r="H11" s="14">
        <v>1</v>
      </c>
      <c r="I11" s="14">
        <v>5</v>
      </c>
      <c r="J11" s="14">
        <v>0</v>
      </c>
      <c r="K11" s="8"/>
      <c r="L11" s="8"/>
      <c r="M11" s="8"/>
      <c r="N11" s="8"/>
      <c r="O11" s="8"/>
      <c r="P11" s="8"/>
      <c r="Q11" s="9"/>
      <c r="R11" s="9"/>
      <c r="S11" s="9"/>
      <c r="T11" s="10"/>
    </row>
    <row r="12" spans="1:20" ht="12.75">
      <c r="A12" s="5">
        <v>11</v>
      </c>
      <c r="B12" s="6" t="s">
        <v>69</v>
      </c>
      <c r="C12" s="14">
        <v>1</v>
      </c>
      <c r="D12" s="14">
        <v>0</v>
      </c>
      <c r="E12" s="14">
        <v>0</v>
      </c>
      <c r="F12" s="8"/>
      <c r="G12" s="8" t="str">
        <f>B13</f>
        <v>S.Scheffler/J.Heitmann</v>
      </c>
      <c r="H12" s="14">
        <v>6</v>
      </c>
      <c r="I12" s="14">
        <v>7</v>
      </c>
      <c r="J12" s="14">
        <v>0</v>
      </c>
      <c r="K12" s="8"/>
      <c r="L12" s="8"/>
      <c r="M12" s="8"/>
      <c r="N12" s="8"/>
      <c r="O12" s="8"/>
      <c r="P12" s="8"/>
      <c r="Q12" s="9"/>
      <c r="R12" s="9"/>
      <c r="S12" s="9"/>
      <c r="T12" s="10"/>
    </row>
    <row r="13" spans="1:20" ht="12.75">
      <c r="A13" s="11">
        <v>12</v>
      </c>
      <c r="B13" s="12" t="s">
        <v>70</v>
      </c>
      <c r="C13" s="13">
        <v>6</v>
      </c>
      <c r="D13" s="13">
        <v>6</v>
      </c>
      <c r="E13" s="13">
        <v>0</v>
      </c>
      <c r="F13" s="15"/>
      <c r="G13" s="15"/>
      <c r="H13" s="15"/>
      <c r="I13" s="15"/>
      <c r="J13" s="15"/>
      <c r="K13" s="8"/>
      <c r="L13" s="8" t="str">
        <f>G12</f>
        <v>S.Scheffler/J.Heitmann</v>
      </c>
      <c r="M13" s="16">
        <v>4</v>
      </c>
      <c r="N13" s="16">
        <v>1</v>
      </c>
      <c r="O13" s="16">
        <v>0</v>
      </c>
      <c r="P13" s="8"/>
      <c r="Q13" s="9"/>
      <c r="R13" s="9"/>
      <c r="S13" s="9"/>
      <c r="T13" s="10"/>
    </row>
    <row r="14" spans="1:20" ht="12.75">
      <c r="A14" s="5">
        <v>13</v>
      </c>
      <c r="B14" s="6" t="s">
        <v>71</v>
      </c>
      <c r="C14" s="14">
        <v>6</v>
      </c>
      <c r="D14" s="14">
        <v>6</v>
      </c>
      <c r="E14" s="14">
        <v>0</v>
      </c>
      <c r="F14" s="8"/>
      <c r="G14" s="8"/>
      <c r="H14" s="8"/>
      <c r="I14" s="8"/>
      <c r="J14" s="8"/>
      <c r="K14" s="8"/>
      <c r="L14" s="8" t="str">
        <f>G15</f>
        <v>M.Rupertus/J.Steckmeister</v>
      </c>
      <c r="M14" s="16">
        <v>6</v>
      </c>
      <c r="N14" s="16">
        <v>6</v>
      </c>
      <c r="O14" s="16">
        <v>0</v>
      </c>
      <c r="P14" s="8"/>
      <c r="Q14" s="9"/>
      <c r="R14" s="9"/>
      <c r="S14" s="9"/>
      <c r="T14" s="10"/>
    </row>
    <row r="15" spans="1:20" ht="12.75">
      <c r="A15" s="11">
        <v>14</v>
      </c>
      <c r="B15" s="12" t="s">
        <v>72</v>
      </c>
      <c r="C15" s="13">
        <v>1</v>
      </c>
      <c r="D15" s="13">
        <v>0</v>
      </c>
      <c r="E15" s="13">
        <v>0</v>
      </c>
      <c r="F15" s="8"/>
      <c r="G15" s="8" t="str">
        <f>B14</f>
        <v>M.Rupertus/J.Steckmeister</v>
      </c>
      <c r="H15" s="14">
        <v>6</v>
      </c>
      <c r="I15" s="14">
        <v>5</v>
      </c>
      <c r="J15" s="14">
        <v>6</v>
      </c>
      <c r="K15" s="8"/>
      <c r="L15" s="8"/>
      <c r="M15" s="8"/>
      <c r="N15" s="8"/>
      <c r="O15" s="8"/>
      <c r="P15" s="8"/>
      <c r="Q15" s="9"/>
      <c r="R15" s="9"/>
      <c r="S15" s="9"/>
      <c r="T15" s="10"/>
    </row>
    <row r="16" spans="1:20" ht="12.75">
      <c r="A16" s="5">
        <v>15</v>
      </c>
      <c r="B16" s="6" t="s">
        <v>73</v>
      </c>
      <c r="C16" s="14">
        <v>6</v>
      </c>
      <c r="D16" s="14">
        <v>6</v>
      </c>
      <c r="E16" s="14">
        <v>0</v>
      </c>
      <c r="F16" s="8"/>
      <c r="G16" s="8" t="str">
        <f>B16</f>
        <v>K.Piepenhagen/A.Münster</v>
      </c>
      <c r="H16" s="14">
        <v>2</v>
      </c>
      <c r="I16" s="14">
        <v>7</v>
      </c>
      <c r="J16" s="14">
        <v>3</v>
      </c>
      <c r="K16" s="8"/>
      <c r="L16" s="8"/>
      <c r="M16" s="8"/>
      <c r="N16" s="8"/>
      <c r="O16" s="8"/>
      <c r="P16" s="8"/>
      <c r="Q16" s="9"/>
      <c r="R16" s="9"/>
      <c r="S16" s="9"/>
      <c r="T16" s="10"/>
    </row>
    <row r="17" spans="1:20" ht="13.5" thickBot="1">
      <c r="A17" s="17">
        <v>16</v>
      </c>
      <c r="B17" s="18" t="s">
        <v>74</v>
      </c>
      <c r="C17" s="19">
        <v>3</v>
      </c>
      <c r="D17" s="19">
        <v>2</v>
      </c>
      <c r="E17" s="19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5"/>
    </row>
    <row r="19" spans="1:5" ht="12.75">
      <c r="A19" s="5" t="s">
        <v>4</v>
      </c>
      <c r="B19" s="6" t="s">
        <v>8</v>
      </c>
      <c r="C19" s="16">
        <v>0</v>
      </c>
      <c r="D19" s="16">
        <v>0</v>
      </c>
      <c r="E19" s="16">
        <v>0</v>
      </c>
    </row>
    <row r="20" spans="1:5" ht="12.75">
      <c r="A20" s="11"/>
      <c r="B20" s="26" t="s">
        <v>8</v>
      </c>
      <c r="C20" s="16">
        <v>0</v>
      </c>
      <c r="D20" s="16">
        <v>0</v>
      </c>
      <c r="E20" s="16">
        <v>0</v>
      </c>
    </row>
    <row r="21" spans="1:5" ht="12.75">
      <c r="A21" s="5"/>
      <c r="B21" s="6"/>
      <c r="C21" s="16"/>
      <c r="D21" s="16"/>
      <c r="E21" s="16"/>
    </row>
    <row r="22" spans="1:5" ht="12.75">
      <c r="A22" s="5" t="s">
        <v>5</v>
      </c>
      <c r="B22" s="6" t="s">
        <v>8</v>
      </c>
      <c r="C22" s="16">
        <v>0</v>
      </c>
      <c r="D22" s="16">
        <v>0</v>
      </c>
      <c r="E22" s="16">
        <v>0</v>
      </c>
    </row>
    <row r="23" spans="1:5" ht="12.75">
      <c r="A23" s="11"/>
      <c r="B23" s="26" t="s">
        <v>8</v>
      </c>
      <c r="C23" s="16">
        <v>0</v>
      </c>
      <c r="D23" s="16">
        <v>0</v>
      </c>
      <c r="E23" s="16">
        <v>0</v>
      </c>
    </row>
    <row r="24" spans="1:5" ht="12.75">
      <c r="A24" s="5"/>
      <c r="B24" s="6"/>
      <c r="C24" s="16"/>
      <c r="D24" s="16"/>
      <c r="E24" s="16"/>
    </row>
    <row r="25" spans="1:5" ht="12.75">
      <c r="A25" s="5" t="s">
        <v>6</v>
      </c>
      <c r="B25" s="6" t="s">
        <v>8</v>
      </c>
      <c r="C25" s="16">
        <v>0</v>
      </c>
      <c r="D25" s="16">
        <v>0</v>
      </c>
      <c r="E25" s="16">
        <v>0</v>
      </c>
    </row>
    <row r="26" spans="1:5" ht="12.75">
      <c r="A26" s="11"/>
      <c r="B26" s="26" t="s">
        <v>8</v>
      </c>
      <c r="C26" s="16">
        <v>0</v>
      </c>
      <c r="D26" s="16">
        <v>0</v>
      </c>
      <c r="E26" s="16">
        <v>0</v>
      </c>
    </row>
    <row r="27" spans="1:5" ht="12.75">
      <c r="A27" s="5"/>
      <c r="B27" s="6"/>
      <c r="C27" s="16"/>
      <c r="D27" s="16"/>
      <c r="E27" s="16"/>
    </row>
    <row r="28" spans="1:5" ht="12.75">
      <c r="A28" s="5" t="s">
        <v>7</v>
      </c>
      <c r="B28" s="6" t="s">
        <v>8</v>
      </c>
      <c r="C28" s="16">
        <v>0</v>
      </c>
      <c r="D28" s="16">
        <v>0</v>
      </c>
      <c r="E28" s="16">
        <v>0</v>
      </c>
    </row>
    <row r="29" spans="1:5" ht="12.75">
      <c r="A29" s="11"/>
      <c r="B29" s="26" t="s">
        <v>8</v>
      </c>
      <c r="C29" s="16">
        <v>0</v>
      </c>
      <c r="D29" s="16">
        <v>0</v>
      </c>
      <c r="E29" s="16">
        <v>0</v>
      </c>
    </row>
  </sheetData>
  <mergeCells count="4">
    <mergeCell ref="B1:E1"/>
    <mergeCell ref="G1:J1"/>
    <mergeCell ref="L1:O1"/>
    <mergeCell ref="Q1:T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&amp;LTC Tornesch e.V.&amp;CClubmeisterschaft 2014
Mixed 40</oddHeader>
    <oddFooter>&amp;C&amp;Z&amp;F&amp;RSeite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Clubmeisterschaft</dc:subject>
  <dc:creator>Klaus Piepenhagen</dc:creator>
  <cp:keywords/>
  <dc:description>16-Feld / Doppel</dc:description>
  <cp:lastModifiedBy>Klaus</cp:lastModifiedBy>
  <cp:lastPrinted>2007-10-02T16:16:52Z</cp:lastPrinted>
  <dcterms:created xsi:type="dcterms:W3CDTF">2007-10-02T12:46:57Z</dcterms:created>
  <dcterms:modified xsi:type="dcterms:W3CDTF">2014-10-30T19:06:35Z</dcterms:modified>
  <cp:category>Tennis</cp:category>
  <cp:version/>
  <cp:contentType/>
  <cp:contentStatus/>
</cp:coreProperties>
</file>