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60" windowWidth="15315" windowHeight="9750" tabRatio="746" firstSheet="5" activeTab="10"/>
  </bookViews>
  <sheets>
    <sheet name="Damen30-40_A" sheetId="3" r:id="rId1"/>
    <sheet name="Damen30-40_B" sheetId="6" r:id="rId2"/>
    <sheet name="Herren30-40_A" sheetId="4" r:id="rId3"/>
    <sheet name="Herren30-40_B" sheetId="7" r:id="rId4"/>
    <sheet name="Herren50-70" sheetId="5" r:id="rId5"/>
    <sheet name="U 8" sheetId="12" r:id="rId6"/>
    <sheet name="U 10" sheetId="11" r:id="rId7"/>
    <sheet name="U 12" sheetId="10" r:id="rId8"/>
    <sheet name="U 14" sheetId="9" r:id="rId9"/>
    <sheet name="U 16" sheetId="8" r:id="rId10"/>
    <sheet name="Mixed_30" sheetId="15" r:id="rId11"/>
    <sheet name="Mixed_40" sheetId="14" r:id="rId12"/>
    <sheet name="Mixed_40_B" sheetId="13" r:id="rId13"/>
  </sheets>
  <definedNames/>
  <calcPr calcId="152511"/>
</workbook>
</file>

<file path=xl/comments12.xml><?xml version="1.0" encoding="utf-8"?>
<comments xmlns="http://schemas.openxmlformats.org/spreadsheetml/2006/main">
  <authors>
    <author>Klaus</author>
  </authors>
  <commentList>
    <comment ref="F8" authorId="0">
      <text>
        <r>
          <rPr>
            <b/>
            <sz val="9"/>
            <rFont val="Tahoma"/>
            <family val="2"/>
          </rPr>
          <t xml:space="preserve">ohne Spiel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<sst xmlns="http://schemas.openxmlformats.org/spreadsheetml/2006/main" count="208" uniqueCount="104">
  <si>
    <t>Achtelfinale</t>
  </si>
  <si>
    <t>Viertelfinale</t>
  </si>
  <si>
    <t>Halbfinale</t>
  </si>
  <si>
    <t>Finale</t>
  </si>
  <si>
    <t>U.Hinz/I.Glasner</t>
  </si>
  <si>
    <t>H.Thun/K.Timmann</t>
  </si>
  <si>
    <t>S.Pommerenke/C.Pein</t>
  </si>
  <si>
    <t>B.Bergmann/A.Oppermann</t>
  </si>
  <si>
    <t>H.Krupke/N.Pommerenke</t>
  </si>
  <si>
    <t>B.Mencke/B.Sommer</t>
  </si>
  <si>
    <t>B.+N.Piepenhagen</t>
  </si>
  <si>
    <t>A.Keuchen/S.Schmitt</t>
  </si>
  <si>
    <t>Freilos</t>
  </si>
  <si>
    <t>G.Vietheer/M.Thurau</t>
  </si>
  <si>
    <t>S.Scheffler/M.Schlaucher</t>
  </si>
  <si>
    <t>V.Last/N.Schildt</t>
  </si>
  <si>
    <t>H.Melwing/M.Brümmer</t>
  </si>
  <si>
    <t>N.Witt/B.Haar</t>
  </si>
  <si>
    <t>M.Rupertus/D.Steckmeister</t>
  </si>
  <si>
    <t>B.Mulhardt/A.Löw</t>
  </si>
  <si>
    <t>S.Sommer/B.Oltersdorf</t>
  </si>
  <si>
    <t>R.Katzmann/V.Scheele</t>
  </si>
  <si>
    <t>M.Rupertus/J.Steckmeister</t>
  </si>
  <si>
    <t>A.Last/K.Piepenhagen</t>
  </si>
  <si>
    <t>R.Witt/B.Redmann</t>
  </si>
  <si>
    <t>G.Schmitt/C.Witt</t>
  </si>
  <si>
    <t>G.Kiepert/J.Mielke</t>
  </si>
  <si>
    <t>O.Simonsen/R.Duske</t>
  </si>
  <si>
    <t>U.Schloß/B.Festerling</t>
  </si>
  <si>
    <t>R.Keuchen/C.Zipp</t>
  </si>
  <si>
    <t>A.Schlaucher/P.Buckschun</t>
  </si>
  <si>
    <t>C.Lehmann/S.Jungclaus</t>
  </si>
  <si>
    <t>W.Glasner/G.Körting</t>
  </si>
  <si>
    <t>M.Haacke/B.Kiepert</t>
  </si>
  <si>
    <t>D.Haar/T.Herbst</t>
  </si>
  <si>
    <t>W.Skirlo/E.Leise</t>
  </si>
  <si>
    <t>E.Voss/H.Vietheer</t>
  </si>
  <si>
    <t>Satz 1</t>
  </si>
  <si>
    <t>Satz 2</t>
  </si>
  <si>
    <t>Satz 3</t>
  </si>
  <si>
    <t>Sätze</t>
  </si>
  <si>
    <t>Spiele</t>
  </si>
  <si>
    <t>Punkte</t>
  </si>
  <si>
    <t>Abschluss</t>
  </si>
  <si>
    <t>D.Steckmeister/M.Rupertus</t>
  </si>
  <si>
    <t>L.Buckschun/C.v.Bergner</t>
  </si>
  <si>
    <t>J.H.Wehling/F.Siemsen</t>
  </si>
  <si>
    <t>M.Zipp/K.Keuchen</t>
  </si>
  <si>
    <t>P.Behn/S.Greubel</t>
  </si>
  <si>
    <t>M.v.Hacht/N.Eichhorst</t>
  </si>
  <si>
    <t>F.Adomat/H.Willenbrock</t>
  </si>
  <si>
    <t>F.Scholle/Y.Zipp</t>
  </si>
  <si>
    <t>S.Jungclaus/J.Sommer</t>
  </si>
  <si>
    <t>Tabelle</t>
  </si>
  <si>
    <t>Ch.Czepluch/L.Mikolajewski</t>
  </si>
  <si>
    <t>F.Schmitt/J.Schmitt</t>
  </si>
  <si>
    <t>C.Scheffler/C.Wehling</t>
  </si>
  <si>
    <t>N.Duppel/L.Zipp</t>
  </si>
  <si>
    <t>N.Dietrich/A.Dietrich</t>
  </si>
  <si>
    <t>F.Münster/P.Haack</t>
  </si>
  <si>
    <t>C.Stern/B.Sommer</t>
  </si>
  <si>
    <t>C.Plambeck/M.Rieken</t>
  </si>
  <si>
    <t>D.Münster/M.Krügel</t>
  </si>
  <si>
    <t>J.Witt/C.Haack</t>
  </si>
  <si>
    <t>C.Czepluch/L.Schmitt</t>
  </si>
  <si>
    <t>S.Scheffler / K.-C.Schmidt</t>
  </si>
  <si>
    <t>B.Wehling / B.Oltersdorf</t>
  </si>
  <si>
    <t>A.Keuchen / J.Steckmeister</t>
  </si>
  <si>
    <t>D.Steckmeister / M.Rupertus</t>
  </si>
  <si>
    <t>U.Rüting / D.Muhlhardt</t>
  </si>
  <si>
    <t>Schlaucher / Schlaucher</t>
  </si>
  <si>
    <t>H.Krupke / G.Lohmann</t>
  </si>
  <si>
    <t>Jungclaus / Jungclaus</t>
  </si>
  <si>
    <t>H. Melwing / S. Sommer</t>
  </si>
  <si>
    <t>H.Melwing / S.Sommer</t>
  </si>
  <si>
    <t>Kalli Schmidt / S. Scheffler</t>
  </si>
  <si>
    <t>G. Körting / B. Muhlhardt</t>
  </si>
  <si>
    <t>B.Muhlhardt / G.Körting</t>
  </si>
  <si>
    <t>B. Oltersdorf / B. Wehling</t>
  </si>
  <si>
    <t>A. Keuchen / J. Steckmeister</t>
  </si>
  <si>
    <t>V.Fischer-N. / U.Schloß</t>
  </si>
  <si>
    <t>Brede / Brede</t>
  </si>
  <si>
    <t>H.J. &amp; R. Brede</t>
  </si>
  <si>
    <t>N. Witt / B. Redmann</t>
  </si>
  <si>
    <t>U. Rüting / D. Muhlhardt</t>
  </si>
  <si>
    <t>M.Rupertus / R.Keuchen</t>
  </si>
  <si>
    <t>M.Brümmer / M.Luth</t>
  </si>
  <si>
    <t>U.Hinz / B.Kiepert</t>
  </si>
  <si>
    <t>M. Rupertus / R. Keuchen</t>
  </si>
  <si>
    <t>M. Luth  / M. Brümmer</t>
  </si>
  <si>
    <t>M. &amp; A. Schlaucher</t>
  </si>
  <si>
    <t>G. Lohmann / H. Krupke</t>
  </si>
  <si>
    <t>U. Hinz / B. Kiepert</t>
  </si>
  <si>
    <t>K.C. Schmidt / U. Jungclaus</t>
  </si>
  <si>
    <t>K.Timmann / R.Katzmann</t>
  </si>
  <si>
    <t>K. Timmann / R. Katzmann</t>
  </si>
  <si>
    <t>Vorspiel 1</t>
  </si>
  <si>
    <t>V. Fischer-Neumann /         U. Schloß</t>
  </si>
  <si>
    <t>M. Rupertus  /                      D. Steckmeister</t>
  </si>
  <si>
    <t>N.Pommerenke/B.Festerling</t>
  </si>
  <si>
    <t>B.Mencke/C.Lehmann</t>
  </si>
  <si>
    <t>V.+A.Last</t>
  </si>
  <si>
    <t>B.Sommer/C.Witt</t>
  </si>
  <si>
    <t>S.Pommerenke/R.Witt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</si>
</sst>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u val="single"/>
      <sz val="16"/>
      <name val="Arial"/>
      <family val="2"/>
    </font>
    <font>
      <b/>
      <sz val="1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</fills>
  <borders count="20">
    <border>
      <left/>
      <right/>
      <top/>
      <bottom/>
      <diagonal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4" fillId="2" borderId="0" xfId="0" applyFont="1" applyFill="1"/>
    <xf numFmtId="0" fontId="4" fillId="0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0" fillId="0" borderId="3" xfId="0" applyBorder="1" applyAlignment="1">
      <alignment horizontal="center"/>
    </xf>
    <xf numFmtId="0" fontId="4" fillId="2" borderId="3" xfId="0" applyFont="1" applyFill="1" applyBorder="1"/>
    <xf numFmtId="0" fontId="4" fillId="3" borderId="3" xfId="0" applyFont="1" applyFill="1" applyBorder="1"/>
    <xf numFmtId="0" fontId="4" fillId="4" borderId="3" xfId="0" applyFont="1" applyFill="1" applyBorder="1"/>
    <xf numFmtId="0" fontId="4" fillId="5" borderId="3" xfId="0" applyFont="1" applyFill="1" applyBorder="1"/>
    <xf numFmtId="0" fontId="4" fillId="6" borderId="3" xfId="0" applyFont="1" applyFill="1" applyBorder="1"/>
    <xf numFmtId="0" fontId="5" fillId="0" borderId="0" xfId="0" applyFont="1"/>
    <xf numFmtId="0" fontId="4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3" xfId="0" applyBorder="1"/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3" xfId="0" applyFont="1" applyFill="1" applyBorder="1"/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8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/>
    <xf numFmtId="0" fontId="0" fillId="8" borderId="0" xfId="0" applyFont="1" applyFill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0" fontId="0" fillId="0" borderId="2" xfId="0" applyFont="1" applyBorder="1"/>
    <xf numFmtId="0" fontId="0" fillId="8" borderId="2" xfId="0" applyFont="1" applyFill="1" applyBorder="1"/>
    <xf numFmtId="0" fontId="0" fillId="8" borderId="1" xfId="0" applyFont="1" applyFill="1" applyBorder="1"/>
    <xf numFmtId="0" fontId="0" fillId="8" borderId="0" xfId="0" applyFont="1" applyFill="1" applyBorder="1"/>
    <xf numFmtId="0" fontId="0" fillId="8" borderId="4" xfId="0" applyFont="1" applyFill="1" applyBorder="1"/>
    <xf numFmtId="0" fontId="0" fillId="0" borderId="1" xfId="0" applyFont="1" applyBorder="1"/>
    <xf numFmtId="0" fontId="0" fillId="0" borderId="1" xfId="20" applyBorder="1">
      <alignment/>
      <protection/>
    </xf>
    <xf numFmtId="0" fontId="2" fillId="0" borderId="2" xfId="20" applyFont="1" applyBorder="1" applyAlignment="1">
      <alignment horizontal="center"/>
      <protection/>
    </xf>
    <xf numFmtId="0" fontId="0" fillId="0" borderId="0" xfId="20">
      <alignment/>
      <protection/>
    </xf>
    <xf numFmtId="0" fontId="6" fillId="0" borderId="4" xfId="20" applyFont="1" applyBorder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6" fillId="8" borderId="0" xfId="20" applyFont="1" applyFill="1" applyAlignment="1">
      <alignment horizontal="center"/>
      <protection/>
    </xf>
    <xf numFmtId="0" fontId="0" fillId="0" borderId="0" xfId="20" applyBorder="1">
      <alignment/>
      <protection/>
    </xf>
    <xf numFmtId="0" fontId="0" fillId="0" borderId="4" xfId="20" applyBorder="1">
      <alignment/>
      <protection/>
    </xf>
    <xf numFmtId="0" fontId="6" fillId="0" borderId="5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6" fillId="8" borderId="6" xfId="20" applyFont="1" applyFill="1" applyBorder="1" applyAlignment="1">
      <alignment horizontal="center"/>
      <protection/>
    </xf>
    <xf numFmtId="0" fontId="6" fillId="8" borderId="0" xfId="20" applyFont="1" applyFill="1" applyBorder="1" applyAlignment="1">
      <alignment horizontal="center"/>
      <protection/>
    </xf>
    <xf numFmtId="0" fontId="6" fillId="0" borderId="1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6" fillId="8" borderId="2" xfId="20" applyFont="1" applyFill="1" applyBorder="1" applyAlignment="1">
      <alignment horizontal="center"/>
      <protection/>
    </xf>
    <xf numFmtId="0" fontId="0" fillId="0" borderId="2" xfId="20" applyBorder="1">
      <alignment/>
      <protection/>
    </xf>
    <xf numFmtId="0" fontId="0" fillId="8" borderId="2" xfId="20" applyFill="1" applyBorder="1">
      <alignment/>
      <protection/>
    </xf>
    <xf numFmtId="0" fontId="0" fillId="8" borderId="1" xfId="20" applyFill="1" applyBorder="1">
      <alignment/>
      <protection/>
    </xf>
    <xf numFmtId="0" fontId="0" fillId="8" borderId="0" xfId="20" applyFill="1" applyBorder="1">
      <alignment/>
      <protection/>
    </xf>
    <xf numFmtId="0" fontId="0" fillId="8" borderId="4" xfId="20" applyFill="1" applyBorder="1">
      <alignment/>
      <protection/>
    </xf>
    <xf numFmtId="0" fontId="0" fillId="0" borderId="8" xfId="20" applyFont="1" applyBorder="1" applyAlignment="1">
      <alignment horizontal="center"/>
      <protection/>
    </xf>
    <xf numFmtId="0" fontId="2" fillId="0" borderId="2" xfId="0" applyFont="1" applyBorder="1" applyAlignment="1">
      <alignment horizontal="center"/>
    </xf>
    <xf numFmtId="0" fontId="0" fillId="9" borderId="2" xfId="0" applyFont="1" applyFill="1" applyBorder="1"/>
    <xf numFmtId="0" fontId="0" fillId="0" borderId="1" xfId="0" applyBorder="1"/>
    <xf numFmtId="0" fontId="6" fillId="0" borderId="4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/>
    <xf numFmtId="0" fontId="0" fillId="8" borderId="2" xfId="0" applyFill="1" applyBorder="1"/>
    <xf numFmtId="0" fontId="0" fillId="8" borderId="1" xfId="0" applyFill="1" applyBorder="1"/>
    <xf numFmtId="0" fontId="0" fillId="8" borderId="0" xfId="0" applyFill="1" applyBorder="1"/>
    <xf numFmtId="0" fontId="0" fillId="8" borderId="4" xfId="0" applyFill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9" borderId="2" xfId="20" applyFill="1" applyBorder="1">
      <alignment/>
      <protection/>
    </xf>
    <xf numFmtId="0" fontId="0" fillId="9" borderId="0" xfId="0" applyFill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20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0" fontId="0" fillId="0" borderId="3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11" borderId="0" xfId="0" applyFont="1" applyFill="1"/>
    <xf numFmtId="0" fontId="4" fillId="12" borderId="0" xfId="0" applyFont="1" applyFill="1"/>
    <xf numFmtId="0" fontId="4" fillId="13" borderId="0" xfId="0" applyFont="1" applyFill="1"/>
    <xf numFmtId="0" fontId="4" fillId="14" borderId="0" xfId="0" applyFont="1" applyFill="1"/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4" fillId="11" borderId="3" xfId="0" applyFont="1" applyFill="1" applyBorder="1"/>
    <xf numFmtId="0" fontId="4" fillId="12" borderId="3" xfId="0" applyFont="1" applyFill="1" applyBorder="1"/>
    <xf numFmtId="0" fontId="4" fillId="13" borderId="3" xfId="0" applyFont="1" applyFill="1" applyBorder="1"/>
    <xf numFmtId="0" fontId="4" fillId="14" borderId="3" xfId="0" applyFont="1" applyFill="1" applyBorder="1"/>
    <xf numFmtId="0" fontId="5" fillId="0" borderId="0" xfId="0" applyFont="1" applyFill="1"/>
    <xf numFmtId="0" fontId="4" fillId="0" borderId="12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0" fillId="2" borderId="0" xfId="0" applyFill="1" applyBorder="1"/>
    <xf numFmtId="0" fontId="6" fillId="0" borderId="8" xfId="0" applyFont="1" applyBorder="1" applyAlignment="1">
      <alignment horizontal="center"/>
    </xf>
    <xf numFmtId="0" fontId="7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17" xfId="20" applyFont="1" applyBorder="1" applyAlignment="1">
      <alignment horizontal="center" vertical="center"/>
      <protection/>
    </xf>
    <xf numFmtId="0" fontId="4" fillId="0" borderId="17" xfId="20" applyFont="1" applyBorder="1" applyAlignment="1">
      <alignment horizontal="center" vertic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4" fillId="0" borderId="17" xfId="20" applyFont="1" applyBorder="1" applyAlignment="1">
      <alignment horizontal="center" vertical="center"/>
      <protection/>
    </xf>
    <xf numFmtId="0" fontId="6" fillId="0" borderId="17" xfId="20" applyFont="1" applyBorder="1" applyAlignment="1">
      <alignment horizontal="center" vertical="center"/>
      <protection/>
    </xf>
    <xf numFmtId="0" fontId="6" fillId="2" borderId="17" xfId="20" applyFont="1" applyFill="1" applyBorder="1" applyAlignment="1">
      <alignment horizontal="center" vertical="center"/>
      <protection/>
    </xf>
    <xf numFmtId="0" fontId="4" fillId="0" borderId="18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/>
      <protection/>
    </xf>
    <xf numFmtId="0" fontId="4" fillId="0" borderId="19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2" fillId="0" borderId="17" xfId="20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6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4" fillId="0" borderId="3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view="pageLayout" workbookViewId="0" topLeftCell="A1">
      <selection activeCell="Q4" sqref="Q4"/>
    </sheetView>
  </sheetViews>
  <sheetFormatPr defaultColWidth="11.421875" defaultRowHeight="12.75"/>
  <cols>
    <col min="1" max="1" width="3.00390625" style="1" bestFit="1" customWidth="1"/>
    <col min="2" max="2" width="24.28125" style="0" bestFit="1" customWidth="1"/>
    <col min="3" max="5" width="2.57421875" style="0" bestFit="1" customWidth="1"/>
    <col min="6" max="6" width="7.00390625" style="0" customWidth="1"/>
    <col min="7" max="7" width="22.28125" style="0" bestFit="1" customWidth="1"/>
    <col min="8" max="10" width="2.57421875" style="0" bestFit="1" customWidth="1"/>
    <col min="11" max="11" width="5.140625" style="0" customWidth="1"/>
    <col min="12" max="12" width="18.28125" style="0" bestFit="1" customWidth="1"/>
    <col min="13" max="15" width="2.57421875" style="0" bestFit="1" customWidth="1"/>
    <col min="16" max="16" width="6.28125" style="0" customWidth="1"/>
    <col min="17" max="17" width="14.57421875" style="0" bestFit="1" customWidth="1"/>
    <col min="18" max="20" width="2.57421875" style="0" bestFit="1" customWidth="1"/>
  </cols>
  <sheetData>
    <row r="1" spans="1:20" ht="18.75" thickBot="1">
      <c r="A1" s="2"/>
      <c r="B1" s="86" t="s">
        <v>0</v>
      </c>
      <c r="C1" s="86"/>
      <c r="D1" s="86"/>
      <c r="E1" s="86"/>
      <c r="F1" s="3"/>
      <c r="G1" s="86" t="s">
        <v>1</v>
      </c>
      <c r="H1" s="86"/>
      <c r="I1" s="86"/>
      <c r="J1" s="86"/>
      <c r="K1" s="3"/>
      <c r="L1" s="86" t="s">
        <v>2</v>
      </c>
      <c r="M1" s="86"/>
      <c r="N1" s="86"/>
      <c r="O1" s="86"/>
      <c r="P1" s="3"/>
      <c r="Q1" s="86" t="s">
        <v>3</v>
      </c>
      <c r="R1" s="86"/>
      <c r="S1" s="86"/>
      <c r="T1" s="87"/>
    </row>
    <row r="2" spans="1:20" s="29" customFormat="1" ht="12.75">
      <c r="A2" s="26">
        <v>1</v>
      </c>
      <c r="B2" s="27" t="s">
        <v>4</v>
      </c>
      <c r="C2" s="28">
        <v>6</v>
      </c>
      <c r="D2" s="28">
        <v>6</v>
      </c>
      <c r="E2" s="28">
        <v>0</v>
      </c>
      <c r="Q2" s="30"/>
      <c r="R2" s="30"/>
      <c r="S2" s="30"/>
      <c r="T2" s="31"/>
    </row>
    <row r="3" spans="1:20" s="29" customFormat="1" ht="12.75">
      <c r="A3" s="32">
        <v>2</v>
      </c>
      <c r="B3" s="33" t="s">
        <v>5</v>
      </c>
      <c r="C3" s="34">
        <v>0</v>
      </c>
      <c r="D3" s="34">
        <v>2</v>
      </c>
      <c r="E3" s="34">
        <v>0</v>
      </c>
      <c r="G3" s="29" t="str">
        <f>B2</f>
        <v>U.Hinz/I.Glasner</v>
      </c>
      <c r="H3" s="35">
        <v>6</v>
      </c>
      <c r="I3" s="35">
        <v>6</v>
      </c>
      <c r="J3" s="35">
        <v>0</v>
      </c>
      <c r="Q3" s="30"/>
      <c r="R3" s="30"/>
      <c r="S3" s="30"/>
      <c r="T3" s="31"/>
    </row>
    <row r="4" spans="1:20" s="29" customFormat="1" ht="12.75">
      <c r="A4" s="26">
        <v>3</v>
      </c>
      <c r="B4" s="36" t="s">
        <v>6</v>
      </c>
      <c r="C4" s="35">
        <v>6</v>
      </c>
      <c r="D4" s="35">
        <v>6</v>
      </c>
      <c r="E4" s="35">
        <v>0</v>
      </c>
      <c r="G4" s="29" t="str">
        <f>B4</f>
        <v>S.Pommerenke/C.Pein</v>
      </c>
      <c r="H4" s="35">
        <v>3</v>
      </c>
      <c r="I4" s="35">
        <v>0</v>
      </c>
      <c r="J4" s="35">
        <v>0</v>
      </c>
      <c r="Q4" s="30"/>
      <c r="R4" s="30"/>
      <c r="S4" s="30"/>
      <c r="T4" s="31"/>
    </row>
    <row r="5" spans="1:20" s="29" customFormat="1" ht="12.75">
      <c r="A5" s="32">
        <v>4</v>
      </c>
      <c r="B5" s="33" t="s">
        <v>7</v>
      </c>
      <c r="C5" s="34">
        <v>2</v>
      </c>
      <c r="D5" s="34">
        <v>3</v>
      </c>
      <c r="E5" s="34">
        <v>0</v>
      </c>
      <c r="F5" s="37"/>
      <c r="G5" s="37"/>
      <c r="H5" s="37"/>
      <c r="I5" s="37"/>
      <c r="J5" s="37"/>
      <c r="L5" s="29" t="str">
        <f>G3</f>
        <v>U.Hinz/I.Glasner</v>
      </c>
      <c r="M5" s="38">
        <v>6</v>
      </c>
      <c r="N5" s="38">
        <v>7</v>
      </c>
      <c r="O5" s="38">
        <v>0</v>
      </c>
      <c r="Q5" s="30"/>
      <c r="R5" s="30"/>
      <c r="S5" s="30"/>
      <c r="T5" s="31"/>
    </row>
    <row r="6" spans="1:20" s="29" customFormat="1" ht="12.75">
      <c r="A6" s="26">
        <v>5</v>
      </c>
      <c r="B6" s="36" t="s">
        <v>8</v>
      </c>
      <c r="C6" s="35">
        <v>3</v>
      </c>
      <c r="D6" s="35">
        <v>2</v>
      </c>
      <c r="E6" s="35">
        <v>0</v>
      </c>
      <c r="L6" s="29" t="str">
        <f>G7</f>
        <v>B.Mencke/B.Sommer</v>
      </c>
      <c r="M6" s="38">
        <v>1</v>
      </c>
      <c r="N6" s="38">
        <v>5</v>
      </c>
      <c r="O6" s="38">
        <v>0</v>
      </c>
      <c r="Q6" s="30"/>
      <c r="R6" s="30"/>
      <c r="S6" s="30"/>
      <c r="T6" s="31"/>
    </row>
    <row r="7" spans="1:20" s="29" customFormat="1" ht="12.75">
      <c r="A7" s="32">
        <v>6</v>
      </c>
      <c r="B7" s="33" t="s">
        <v>9</v>
      </c>
      <c r="C7" s="34">
        <v>6</v>
      </c>
      <c r="D7" s="34">
        <v>6</v>
      </c>
      <c r="E7" s="34">
        <v>0</v>
      </c>
      <c r="G7" s="29" t="str">
        <f>B7</f>
        <v>B.Mencke/B.Sommer</v>
      </c>
      <c r="H7" s="35">
        <v>6</v>
      </c>
      <c r="I7" s="35">
        <v>7</v>
      </c>
      <c r="J7" s="35">
        <v>0</v>
      </c>
      <c r="Q7" s="30"/>
      <c r="R7" s="30"/>
      <c r="S7" s="30"/>
      <c r="T7" s="31"/>
    </row>
    <row r="8" spans="1:20" s="29" customFormat="1" ht="12.75">
      <c r="A8" s="26">
        <v>7</v>
      </c>
      <c r="B8" s="36" t="s">
        <v>10</v>
      </c>
      <c r="C8" s="35">
        <v>6</v>
      </c>
      <c r="D8" s="35">
        <v>6</v>
      </c>
      <c r="E8" s="35">
        <v>0</v>
      </c>
      <c r="G8" s="29" t="str">
        <f>B8</f>
        <v>B.+N.Piepenhagen</v>
      </c>
      <c r="H8" s="35">
        <v>4</v>
      </c>
      <c r="I8" s="35">
        <v>5</v>
      </c>
      <c r="J8" s="35">
        <v>0</v>
      </c>
      <c r="Q8" s="30"/>
      <c r="R8" s="30"/>
      <c r="S8" s="30"/>
      <c r="T8" s="31"/>
    </row>
    <row r="9" spans="1:20" s="29" customFormat="1" ht="13.5" thickBot="1">
      <c r="A9" s="39">
        <v>8</v>
      </c>
      <c r="B9" s="40" t="s">
        <v>11</v>
      </c>
      <c r="C9" s="41">
        <v>1</v>
      </c>
      <c r="D9" s="41">
        <v>3</v>
      </c>
      <c r="E9" s="41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70" t="str">
        <f>L5</f>
        <v>U.Hinz/I.Glasner</v>
      </c>
      <c r="R9" s="43">
        <v>6</v>
      </c>
      <c r="S9" s="43">
        <v>6</v>
      </c>
      <c r="T9" s="44">
        <v>0</v>
      </c>
    </row>
    <row r="10" spans="1:20" s="29" customFormat="1" ht="12.75">
      <c r="A10" s="26">
        <v>9</v>
      </c>
      <c r="B10" s="36" t="s">
        <v>12</v>
      </c>
      <c r="C10" s="35">
        <v>0</v>
      </c>
      <c r="D10" s="35">
        <v>0</v>
      </c>
      <c r="E10" s="35">
        <v>0</v>
      </c>
      <c r="Q10" s="30" t="str">
        <f>L14</f>
        <v>B.Mulhardt/A.Löw</v>
      </c>
      <c r="R10" s="45">
        <v>0</v>
      </c>
      <c r="S10" s="45">
        <v>4</v>
      </c>
      <c r="T10" s="46">
        <v>0</v>
      </c>
    </row>
    <row r="11" spans="1:20" s="29" customFormat="1" ht="12.75">
      <c r="A11" s="32">
        <v>10</v>
      </c>
      <c r="B11" s="33" t="s">
        <v>13</v>
      </c>
      <c r="C11" s="34">
        <v>0</v>
      </c>
      <c r="D11" s="34">
        <v>0</v>
      </c>
      <c r="E11" s="34">
        <v>0</v>
      </c>
      <c r="G11" s="29" t="str">
        <f>B11</f>
        <v>G.Vietheer/M.Thurau</v>
      </c>
      <c r="H11" s="35">
        <v>6</v>
      </c>
      <c r="I11" s="35">
        <v>7</v>
      </c>
      <c r="J11" s="35">
        <v>0</v>
      </c>
      <c r="Q11" s="30"/>
      <c r="R11" s="30"/>
      <c r="S11" s="30"/>
      <c r="T11" s="31"/>
    </row>
    <row r="12" spans="1:20" s="29" customFormat="1" ht="12.75">
      <c r="A12" s="26">
        <v>11</v>
      </c>
      <c r="B12" s="36" t="s">
        <v>14</v>
      </c>
      <c r="C12" s="35">
        <v>6</v>
      </c>
      <c r="D12" s="35">
        <v>5</v>
      </c>
      <c r="E12" s="35">
        <v>6</v>
      </c>
      <c r="G12" s="29" t="str">
        <f>B12</f>
        <v>S.Scheffler/M.Schlaucher</v>
      </c>
      <c r="H12" s="35">
        <v>3</v>
      </c>
      <c r="I12" s="35">
        <v>6</v>
      </c>
      <c r="J12" s="35">
        <v>0</v>
      </c>
      <c r="Q12" s="30"/>
      <c r="R12" s="30"/>
      <c r="S12" s="30"/>
      <c r="T12" s="31"/>
    </row>
    <row r="13" spans="1:20" s="29" customFormat="1" ht="12.75">
      <c r="A13" s="32">
        <v>12</v>
      </c>
      <c r="B13" s="33" t="s">
        <v>15</v>
      </c>
      <c r="C13" s="34">
        <v>0</v>
      </c>
      <c r="D13" s="34">
        <v>7</v>
      </c>
      <c r="E13" s="34">
        <v>1</v>
      </c>
      <c r="F13" s="37"/>
      <c r="G13" s="37"/>
      <c r="H13" s="37"/>
      <c r="I13" s="37"/>
      <c r="J13" s="37"/>
      <c r="L13" s="29" t="str">
        <f>G11</f>
        <v>G.Vietheer/M.Thurau</v>
      </c>
      <c r="M13" s="38">
        <v>2</v>
      </c>
      <c r="N13" s="38">
        <v>1</v>
      </c>
      <c r="O13" s="38">
        <v>0</v>
      </c>
      <c r="Q13" s="30"/>
      <c r="R13" s="30"/>
      <c r="S13" s="30"/>
      <c r="T13" s="31"/>
    </row>
    <row r="14" spans="1:20" s="29" customFormat="1" ht="12.75">
      <c r="A14" s="26">
        <v>13</v>
      </c>
      <c r="B14" s="36" t="s">
        <v>16</v>
      </c>
      <c r="C14" s="35">
        <v>4</v>
      </c>
      <c r="D14" s="35">
        <v>7</v>
      </c>
      <c r="E14" s="35">
        <v>7</v>
      </c>
      <c r="L14" s="29" t="str">
        <f>G16</f>
        <v>B.Mulhardt/A.Löw</v>
      </c>
      <c r="M14" s="38">
        <v>6</v>
      </c>
      <c r="N14" s="38">
        <v>6</v>
      </c>
      <c r="O14" s="38">
        <v>0</v>
      </c>
      <c r="Q14" s="30"/>
      <c r="R14" s="30"/>
      <c r="S14" s="30"/>
      <c r="T14" s="31"/>
    </row>
    <row r="15" spans="1:20" s="29" customFormat="1" ht="12.75">
      <c r="A15" s="32">
        <v>14</v>
      </c>
      <c r="B15" s="33" t="s">
        <v>17</v>
      </c>
      <c r="C15" s="34">
        <v>6</v>
      </c>
      <c r="D15" s="34">
        <v>5</v>
      </c>
      <c r="E15" s="34">
        <v>5</v>
      </c>
      <c r="G15" s="29" t="str">
        <f>B14</f>
        <v>H.Melwing/M.Brümmer</v>
      </c>
      <c r="H15" s="35">
        <v>6</v>
      </c>
      <c r="I15" s="35">
        <v>0</v>
      </c>
      <c r="J15" s="35">
        <v>5</v>
      </c>
      <c r="Q15" s="30"/>
      <c r="R15" s="30"/>
      <c r="S15" s="30"/>
      <c r="T15" s="31"/>
    </row>
    <row r="16" spans="1:20" s="29" customFormat="1" ht="12.75">
      <c r="A16" s="26">
        <v>15</v>
      </c>
      <c r="B16" s="36" t="s">
        <v>18</v>
      </c>
      <c r="C16" s="35">
        <v>0</v>
      </c>
      <c r="D16" s="35">
        <v>0</v>
      </c>
      <c r="E16" s="35">
        <v>0</v>
      </c>
      <c r="G16" s="29" t="str">
        <f>B17</f>
        <v>B.Mulhardt/A.Löw</v>
      </c>
      <c r="H16" s="35">
        <v>4</v>
      </c>
      <c r="I16" s="35">
        <v>6</v>
      </c>
      <c r="J16" s="35">
        <v>7</v>
      </c>
      <c r="Q16" s="30"/>
      <c r="R16" s="30"/>
      <c r="S16" s="30"/>
      <c r="T16" s="31"/>
    </row>
    <row r="17" spans="1:20" s="29" customFormat="1" ht="13.5" thickBot="1">
      <c r="A17" s="39">
        <v>16</v>
      </c>
      <c r="B17" s="40" t="s">
        <v>19</v>
      </c>
      <c r="C17" s="41">
        <v>6</v>
      </c>
      <c r="D17" s="41">
        <v>6</v>
      </c>
      <c r="E17" s="41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7"/>
    </row>
  </sheetData>
  <mergeCells count="4">
    <mergeCell ref="B1:E1"/>
    <mergeCell ref="G1:J1"/>
    <mergeCell ref="Q1:T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</oddHeader>
    <oddFooter>&amp;C&amp;Z&amp;F&amp;RSeite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PageLayoutView="75" workbookViewId="0" topLeftCell="A1">
      <selection activeCell="B16" sqref="B16"/>
    </sheetView>
  </sheetViews>
  <sheetFormatPr defaultColWidth="11.421875" defaultRowHeight="12.75"/>
  <cols>
    <col min="2" max="2" width="26.8515625" style="0" bestFit="1" customWidth="1"/>
    <col min="3" max="3" width="23.2812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98" t="s">
        <v>45</v>
      </c>
      <c r="C1" s="5"/>
    </row>
    <row r="2" spans="1:3" ht="12.75">
      <c r="A2" s="1">
        <v>2</v>
      </c>
      <c r="B2" s="99" t="s">
        <v>46</v>
      </c>
      <c r="C2" s="5"/>
    </row>
    <row r="3" spans="1:3" ht="12.75">
      <c r="A3" s="1">
        <v>3</v>
      </c>
      <c r="B3" s="100" t="s">
        <v>47</v>
      </c>
      <c r="C3" s="5"/>
    </row>
    <row r="4" spans="1:3" ht="12.75">
      <c r="A4" s="1">
        <v>4</v>
      </c>
      <c r="B4" s="101" t="s">
        <v>48</v>
      </c>
      <c r="C4" s="5"/>
    </row>
    <row r="5" spans="1:21" ht="12.75">
      <c r="A5" s="102"/>
      <c r="B5" s="103"/>
      <c r="C5" s="103"/>
      <c r="D5" s="97" t="s">
        <v>37</v>
      </c>
      <c r="E5" s="97"/>
      <c r="F5" s="97" t="s">
        <v>38</v>
      </c>
      <c r="G5" s="97"/>
      <c r="H5" s="97" t="s">
        <v>39</v>
      </c>
      <c r="I5" s="97"/>
      <c r="P5" s="97" t="s">
        <v>40</v>
      </c>
      <c r="Q5" s="97"/>
      <c r="R5" s="97" t="s">
        <v>41</v>
      </c>
      <c r="S5" s="97"/>
      <c r="T5" s="97" t="s">
        <v>42</v>
      </c>
      <c r="U5" s="97"/>
    </row>
    <row r="6" spans="1:21" ht="12.75">
      <c r="A6" s="102">
        <v>1</v>
      </c>
      <c r="B6" s="104" t="str">
        <f>B1</f>
        <v>L.Buckschun/C.v.Bergner</v>
      </c>
      <c r="C6" s="105" t="str">
        <f>B2</f>
        <v>J.H.Wehling/F.Siemsen</v>
      </c>
      <c r="D6" s="10">
        <v>6</v>
      </c>
      <c r="E6" s="10">
        <v>2</v>
      </c>
      <c r="F6" s="10">
        <v>4</v>
      </c>
      <c r="G6" s="10">
        <v>6</v>
      </c>
      <c r="H6" s="10">
        <v>6</v>
      </c>
      <c r="I6" s="10">
        <v>2</v>
      </c>
      <c r="J6">
        <f aca="true" t="shared" si="0" ref="J6:J11">IF(D6&gt;E6,1,0)</f>
        <v>1</v>
      </c>
      <c r="K6">
        <f aca="true" t="shared" si="1" ref="K6:K11">IF(F6&gt;G6,1,0)</f>
        <v>0</v>
      </c>
      <c r="L6">
        <f aca="true" t="shared" si="2" ref="L6:L11">IF(H6&gt;I6,1,0)</f>
        <v>1</v>
      </c>
      <c r="M6">
        <f aca="true" t="shared" si="3" ref="M6:M11">IF(E6&gt;D6,1,0)</f>
        <v>0</v>
      </c>
      <c r="N6">
        <f aca="true" t="shared" si="4" ref="N6:N11">IF(G6&gt;F6,1,0)</f>
        <v>1</v>
      </c>
      <c r="O6">
        <f aca="true" t="shared" si="5" ref="O6:O11">IF(I6&gt;H6,1,0)</f>
        <v>0</v>
      </c>
      <c r="P6" s="10">
        <f aca="true" t="shared" si="6" ref="P6:P11">SUM(J6:L6)</f>
        <v>2</v>
      </c>
      <c r="Q6" s="10">
        <f aca="true" t="shared" si="7" ref="Q6:Q11">SUM(M6:O6)</f>
        <v>1</v>
      </c>
      <c r="R6" s="10">
        <f aca="true" t="shared" si="8" ref="R6:S11">SUM(D6,F6,H6)</f>
        <v>16</v>
      </c>
      <c r="S6" s="10">
        <f t="shared" si="8"/>
        <v>10</v>
      </c>
      <c r="T6" s="10">
        <f aca="true" t="shared" si="9" ref="T6:T11">IF(P6&gt;Q6,2,0)</f>
        <v>2</v>
      </c>
      <c r="U6" s="10">
        <f aca="true" t="shared" si="10" ref="U6:U11">IF(Q6&gt;P6,2,0)</f>
        <v>0</v>
      </c>
    </row>
    <row r="7" spans="1:21" ht="12.75">
      <c r="A7" s="102">
        <v>2</v>
      </c>
      <c r="B7" s="106" t="str">
        <f>B3</f>
        <v>M.Zipp/K.Keuchen</v>
      </c>
      <c r="C7" s="107" t="str">
        <f>B4</f>
        <v>P.Behn/S.Greubel</v>
      </c>
      <c r="D7" s="10">
        <v>5</v>
      </c>
      <c r="E7" s="10">
        <v>7</v>
      </c>
      <c r="F7" s="10">
        <v>4</v>
      </c>
      <c r="G7" s="10">
        <v>6</v>
      </c>
      <c r="H7" s="10"/>
      <c r="I7" s="10"/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1</v>
      </c>
      <c r="N7">
        <f t="shared" si="4"/>
        <v>1</v>
      </c>
      <c r="O7">
        <f t="shared" si="5"/>
        <v>0</v>
      </c>
      <c r="P7" s="10">
        <f t="shared" si="6"/>
        <v>0</v>
      </c>
      <c r="Q7" s="10">
        <f t="shared" si="7"/>
        <v>2</v>
      </c>
      <c r="R7" s="10">
        <f t="shared" si="8"/>
        <v>9</v>
      </c>
      <c r="S7" s="10">
        <f t="shared" si="8"/>
        <v>13</v>
      </c>
      <c r="T7" s="10">
        <f t="shared" si="9"/>
        <v>0</v>
      </c>
      <c r="U7" s="10">
        <f t="shared" si="10"/>
        <v>2</v>
      </c>
    </row>
    <row r="8" spans="1:21" ht="12.75">
      <c r="A8" s="102">
        <v>3</v>
      </c>
      <c r="B8" s="104" t="str">
        <f>B1</f>
        <v>L.Buckschun/C.v.Bergner</v>
      </c>
      <c r="C8" s="106" t="str">
        <f>B3</f>
        <v>M.Zipp/K.Keuchen</v>
      </c>
      <c r="D8" s="10">
        <v>6</v>
      </c>
      <c r="E8" s="10">
        <v>2</v>
      </c>
      <c r="F8" s="10">
        <v>2</v>
      </c>
      <c r="G8" s="10">
        <v>6</v>
      </c>
      <c r="H8" s="10">
        <v>4</v>
      </c>
      <c r="I8" s="10">
        <v>6</v>
      </c>
      <c r="J8">
        <f t="shared" si="0"/>
        <v>1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1</v>
      </c>
      <c r="O8">
        <f t="shared" si="5"/>
        <v>1</v>
      </c>
      <c r="P8" s="10">
        <f t="shared" si="6"/>
        <v>1</v>
      </c>
      <c r="Q8" s="10">
        <f t="shared" si="7"/>
        <v>2</v>
      </c>
      <c r="R8" s="10">
        <f t="shared" si="8"/>
        <v>12</v>
      </c>
      <c r="S8" s="10">
        <f t="shared" si="8"/>
        <v>14</v>
      </c>
      <c r="T8" s="10">
        <f t="shared" si="9"/>
        <v>0</v>
      </c>
      <c r="U8" s="10">
        <f t="shared" si="10"/>
        <v>2</v>
      </c>
    </row>
    <row r="9" spans="1:21" ht="12.75">
      <c r="A9" s="102">
        <v>4</v>
      </c>
      <c r="B9" s="105" t="str">
        <f>B2</f>
        <v>J.H.Wehling/F.Siemsen</v>
      </c>
      <c r="C9" s="107" t="str">
        <f>B4</f>
        <v>P.Behn/S.Greubel</v>
      </c>
      <c r="D9" s="10">
        <v>1</v>
      </c>
      <c r="E9" s="10">
        <v>6</v>
      </c>
      <c r="F9" s="10">
        <v>1</v>
      </c>
      <c r="G9" s="10">
        <v>6</v>
      </c>
      <c r="H9" s="10"/>
      <c r="I9" s="10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1</v>
      </c>
      <c r="N9">
        <f t="shared" si="4"/>
        <v>1</v>
      </c>
      <c r="O9">
        <f t="shared" si="5"/>
        <v>0</v>
      </c>
      <c r="P9" s="10">
        <f t="shared" si="6"/>
        <v>0</v>
      </c>
      <c r="Q9" s="10">
        <f t="shared" si="7"/>
        <v>2</v>
      </c>
      <c r="R9" s="10">
        <f t="shared" si="8"/>
        <v>2</v>
      </c>
      <c r="S9" s="10">
        <f t="shared" si="8"/>
        <v>12</v>
      </c>
      <c r="T9" s="10">
        <f t="shared" si="9"/>
        <v>0</v>
      </c>
      <c r="U9" s="10">
        <f t="shared" si="10"/>
        <v>2</v>
      </c>
    </row>
    <row r="10" spans="1:21" ht="12.75">
      <c r="A10" s="102">
        <v>5</v>
      </c>
      <c r="B10" s="104" t="str">
        <f>B1</f>
        <v>L.Buckschun/C.v.Bergner</v>
      </c>
      <c r="C10" s="107" t="str">
        <f>B4</f>
        <v>P.Behn/S.Greubel</v>
      </c>
      <c r="D10" s="10">
        <v>0</v>
      </c>
      <c r="E10" s="10">
        <v>6</v>
      </c>
      <c r="F10" s="10">
        <v>6</v>
      </c>
      <c r="G10" s="10">
        <v>7</v>
      </c>
      <c r="H10" s="10"/>
      <c r="I10" s="10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10">
        <f t="shared" si="6"/>
        <v>0</v>
      </c>
      <c r="Q10" s="10">
        <f t="shared" si="7"/>
        <v>2</v>
      </c>
      <c r="R10" s="10">
        <f t="shared" si="8"/>
        <v>6</v>
      </c>
      <c r="S10" s="10">
        <f t="shared" si="8"/>
        <v>13</v>
      </c>
      <c r="T10" s="10">
        <f t="shared" si="9"/>
        <v>0</v>
      </c>
      <c r="U10" s="10">
        <f t="shared" si="10"/>
        <v>2</v>
      </c>
    </row>
    <row r="11" spans="1:21" ht="12.75">
      <c r="A11" s="102">
        <v>6</v>
      </c>
      <c r="B11" s="105" t="str">
        <f>B2</f>
        <v>J.H.Wehling/F.Siemsen</v>
      </c>
      <c r="C11" s="106" t="str">
        <f>B3</f>
        <v>M.Zipp/K.Keuchen</v>
      </c>
      <c r="D11" s="10">
        <v>0</v>
      </c>
      <c r="E11" s="10">
        <v>6</v>
      </c>
      <c r="F11" s="10">
        <v>6</v>
      </c>
      <c r="G11" s="10">
        <v>7</v>
      </c>
      <c r="H11" s="10"/>
      <c r="I11" s="10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10">
        <f t="shared" si="6"/>
        <v>0</v>
      </c>
      <c r="Q11" s="10">
        <f t="shared" si="7"/>
        <v>2</v>
      </c>
      <c r="R11" s="10">
        <f t="shared" si="8"/>
        <v>6</v>
      </c>
      <c r="S11" s="10">
        <f t="shared" si="8"/>
        <v>13</v>
      </c>
      <c r="T11" s="10">
        <f t="shared" si="9"/>
        <v>0</v>
      </c>
      <c r="U11" s="10">
        <f t="shared" si="10"/>
        <v>2</v>
      </c>
    </row>
    <row r="12" spans="2:3" ht="12.75">
      <c r="B12" s="5"/>
      <c r="C12" s="5"/>
    </row>
    <row r="13" spans="2:3" ht="12.75">
      <c r="B13" s="5"/>
      <c r="C13" s="5"/>
    </row>
    <row r="14" spans="2:3" ht="13.5" thickBot="1">
      <c r="B14" s="108" t="s">
        <v>43</v>
      </c>
      <c r="C14" s="5"/>
    </row>
    <row r="15" spans="2:9" ht="13.5" thickBot="1">
      <c r="B15" s="5"/>
      <c r="C15" s="109"/>
      <c r="D15" s="110" t="s">
        <v>42</v>
      </c>
      <c r="E15" s="111"/>
      <c r="F15" s="110" t="s">
        <v>40</v>
      </c>
      <c r="G15" s="111"/>
      <c r="H15" s="112" t="s">
        <v>41</v>
      </c>
      <c r="I15" s="111"/>
    </row>
    <row r="16" spans="2:9" ht="13.5" thickBot="1">
      <c r="B16" s="17">
        <v>3</v>
      </c>
      <c r="C16" s="113" t="str">
        <f>B1</f>
        <v>L.Buckschun/C.v.Bergner</v>
      </c>
      <c r="D16" s="114">
        <f>SUM(T6,T8,T10)</f>
        <v>2</v>
      </c>
      <c r="E16" s="115"/>
      <c r="F16" s="116">
        <f>SUM(P6,P8,P10)</f>
        <v>3</v>
      </c>
      <c r="G16" s="117">
        <f>SUM(Q6,Q8,Q10)</f>
        <v>5</v>
      </c>
      <c r="H16" s="118">
        <f>SUM(R6,R8,R10)</f>
        <v>34</v>
      </c>
      <c r="I16" s="117">
        <f>SUM(S6,S8,S10)</f>
        <v>37</v>
      </c>
    </row>
    <row r="17" spans="2:9" ht="13.5" thickBot="1">
      <c r="B17" s="17">
        <v>4</v>
      </c>
      <c r="C17" s="119" t="str">
        <f>B2</f>
        <v>J.H.Wehling/F.Siemsen</v>
      </c>
      <c r="D17" s="114">
        <f>SUM(U6,T9,T11)</f>
        <v>0</v>
      </c>
      <c r="E17" s="115"/>
      <c r="F17" s="116">
        <f>SUM(Q6,P9,P11)</f>
        <v>1</v>
      </c>
      <c r="G17" s="117">
        <f>SUM(P6,Q9,Q11)</f>
        <v>6</v>
      </c>
      <c r="H17" s="118">
        <f>SUM(S6,R9,R11)</f>
        <v>18</v>
      </c>
      <c r="I17" s="117">
        <f>SUM(R6,S9,S11)</f>
        <v>41</v>
      </c>
    </row>
    <row r="18" spans="2:9" ht="13.5" thickBot="1">
      <c r="B18" s="17">
        <v>2</v>
      </c>
      <c r="C18" s="120" t="str">
        <f>B3</f>
        <v>M.Zipp/K.Keuchen</v>
      </c>
      <c r="D18" s="114">
        <f>SUM(T7,U8,U11)</f>
        <v>4</v>
      </c>
      <c r="E18" s="115"/>
      <c r="F18" s="116">
        <f>SUM(P7,Q8,Q11)</f>
        <v>4</v>
      </c>
      <c r="G18" s="117">
        <f>SUM(Q7,P8,P11)</f>
        <v>3</v>
      </c>
      <c r="H18" s="118">
        <f>SUM(R7,S8,S11)</f>
        <v>36</v>
      </c>
      <c r="I18" s="117">
        <f>SUM(S7,R8,R11)</f>
        <v>31</v>
      </c>
    </row>
    <row r="19" spans="2:9" ht="13.5" thickBot="1">
      <c r="B19" s="17">
        <v>1</v>
      </c>
      <c r="C19" s="121" t="str">
        <f>B4</f>
        <v>P.Behn/S.Greubel</v>
      </c>
      <c r="D19" s="114">
        <f>SUM(U7,U9,U10)</f>
        <v>6</v>
      </c>
      <c r="E19" s="115"/>
      <c r="F19" s="116">
        <f>SUM(Q7,Q9,Q10)</f>
        <v>6</v>
      </c>
      <c r="G19" s="117">
        <f>SUM(P7,P9,P10)</f>
        <v>0</v>
      </c>
      <c r="H19" s="118">
        <f>SUM(S7,S9,S10)</f>
        <v>38</v>
      </c>
      <c r="I19" s="117">
        <f>SUM(R7,R9,R10)</f>
        <v>17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e.V.&amp;CTurniergruppe</oddHeader>
    <oddFooter>&amp;C&amp;Z&amp;F&amp;RSeite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workbookViewId="0" topLeftCell="A1">
      <selection activeCell="X13" sqref="X13"/>
    </sheetView>
  </sheetViews>
  <sheetFormatPr defaultColWidth="11.421875" defaultRowHeight="12.75"/>
  <cols>
    <col min="2" max="3" width="26.851562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4" t="s">
        <v>99</v>
      </c>
      <c r="C1" s="5"/>
    </row>
    <row r="2" spans="1:3" ht="12.75">
      <c r="A2" s="1">
        <v>2</v>
      </c>
      <c r="B2" s="6" t="s">
        <v>100</v>
      </c>
      <c r="C2" s="5"/>
    </row>
    <row r="3" spans="1:3" ht="12.75">
      <c r="A3" s="1">
        <v>3</v>
      </c>
      <c r="B3" s="7" t="s">
        <v>101</v>
      </c>
      <c r="C3" s="5"/>
    </row>
    <row r="4" spans="1:3" ht="12.75">
      <c r="A4" s="1">
        <v>4</v>
      </c>
      <c r="B4" s="8" t="s">
        <v>102</v>
      </c>
      <c r="C4" s="5"/>
    </row>
    <row r="5" spans="1:3" ht="12.75">
      <c r="A5" s="1">
        <v>5</v>
      </c>
      <c r="B5" s="9" t="s">
        <v>103</v>
      </c>
      <c r="C5" s="5"/>
    </row>
    <row r="6" spans="1:21" ht="12.75">
      <c r="A6" s="1"/>
      <c r="B6" s="5"/>
      <c r="C6" s="5"/>
      <c r="D6" s="94" t="s">
        <v>37</v>
      </c>
      <c r="E6" s="95"/>
      <c r="F6" s="94" t="s">
        <v>38</v>
      </c>
      <c r="G6" s="95"/>
      <c r="H6" s="96" t="s">
        <v>39</v>
      </c>
      <c r="I6" s="95"/>
      <c r="P6" s="97" t="s">
        <v>40</v>
      </c>
      <c r="Q6" s="97"/>
      <c r="R6" s="97" t="s">
        <v>41</v>
      </c>
      <c r="S6" s="97"/>
      <c r="T6" s="97" t="s">
        <v>42</v>
      </c>
      <c r="U6" s="97"/>
    </row>
    <row r="7" spans="1:21" ht="12.75">
      <c r="A7" s="1">
        <v>1</v>
      </c>
      <c r="B7" s="11" t="str">
        <f>B1</f>
        <v>N.Pommerenke/B.Festerling</v>
      </c>
      <c r="C7" s="12" t="str">
        <f>B2</f>
        <v>B.Mencke/C.Lehmann</v>
      </c>
      <c r="D7" s="10">
        <v>0</v>
      </c>
      <c r="E7" s="10">
        <v>6</v>
      </c>
      <c r="F7" s="10">
        <v>2</v>
      </c>
      <c r="G7" s="10">
        <v>6</v>
      </c>
      <c r="H7" s="10"/>
      <c r="I7" s="10"/>
      <c r="J7">
        <f aca="true" t="shared" si="0" ref="J7:J16">IF(D7&gt;E7,1,0)</f>
        <v>0</v>
      </c>
      <c r="K7">
        <f aca="true" t="shared" si="1" ref="K7:K16">IF(F7&gt;G7,1,0)</f>
        <v>0</v>
      </c>
      <c r="L7">
        <f aca="true" t="shared" si="2" ref="L7:L16">IF(H7&gt;I7,1,0)</f>
        <v>0</v>
      </c>
      <c r="M7">
        <f aca="true" t="shared" si="3" ref="M7:M16">IF(E7&gt;D7,1,0)</f>
        <v>1</v>
      </c>
      <c r="N7">
        <f aca="true" t="shared" si="4" ref="N7:N16">IF(G7&gt;F7,1,0)</f>
        <v>1</v>
      </c>
      <c r="O7">
        <f aca="true" t="shared" si="5" ref="O7:O16">IF(I7&gt;H7,1,0)</f>
        <v>0</v>
      </c>
      <c r="P7" s="10">
        <f aca="true" t="shared" si="6" ref="P7:P16">SUM(J7:L7)</f>
        <v>0</v>
      </c>
      <c r="Q7" s="10">
        <f aca="true" t="shared" si="7" ref="Q7:Q16">SUM(M7:O7)</f>
        <v>2</v>
      </c>
      <c r="R7" s="10">
        <f aca="true" t="shared" si="8" ref="R7:S16">SUM(D7,F7,H7)</f>
        <v>2</v>
      </c>
      <c r="S7" s="10">
        <f t="shared" si="8"/>
        <v>12</v>
      </c>
      <c r="T7" s="10">
        <f aca="true" t="shared" si="9" ref="T7:T16">IF(P7&gt;Q7,2,0)</f>
        <v>0</v>
      </c>
      <c r="U7" s="10">
        <f aca="true" t="shared" si="10" ref="U7:U16">IF(Q7&gt;P7,2,0)</f>
        <v>2</v>
      </c>
    </row>
    <row r="8" spans="1:21" ht="12.75">
      <c r="A8" s="1">
        <v>2</v>
      </c>
      <c r="B8" s="13" t="str">
        <f>B3</f>
        <v>V.+A.Last</v>
      </c>
      <c r="C8" s="14" t="str">
        <f>B4</f>
        <v>B.Sommer/C.Witt</v>
      </c>
      <c r="D8" s="10">
        <v>0</v>
      </c>
      <c r="E8" s="10">
        <v>6</v>
      </c>
      <c r="F8" s="10">
        <v>2</v>
      </c>
      <c r="G8" s="10">
        <v>6</v>
      </c>
      <c r="H8" s="10"/>
      <c r="I8" s="10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10">
        <f t="shared" si="6"/>
        <v>0</v>
      </c>
      <c r="Q8" s="10">
        <f t="shared" si="7"/>
        <v>2</v>
      </c>
      <c r="R8" s="10">
        <f t="shared" si="8"/>
        <v>2</v>
      </c>
      <c r="S8" s="10">
        <f t="shared" si="8"/>
        <v>12</v>
      </c>
      <c r="T8" s="10">
        <f t="shared" si="9"/>
        <v>0</v>
      </c>
      <c r="U8" s="10">
        <f t="shared" si="10"/>
        <v>2</v>
      </c>
    </row>
    <row r="9" spans="1:21" ht="12.75">
      <c r="A9" s="1">
        <v>3</v>
      </c>
      <c r="B9" s="15" t="str">
        <f>B5</f>
        <v>S.Pommerenke/R.Witt</v>
      </c>
      <c r="C9" s="11" t="str">
        <f>B1</f>
        <v>N.Pommerenke/B.Festerling</v>
      </c>
      <c r="D9" s="10">
        <v>1</v>
      </c>
      <c r="E9" s="10">
        <v>6</v>
      </c>
      <c r="F9" s="10">
        <v>6</v>
      </c>
      <c r="G9" s="10">
        <v>2</v>
      </c>
      <c r="H9" s="10">
        <v>6</v>
      </c>
      <c r="I9" s="10">
        <v>4</v>
      </c>
      <c r="J9">
        <f t="shared" si="0"/>
        <v>0</v>
      </c>
      <c r="K9">
        <f t="shared" si="1"/>
        <v>1</v>
      </c>
      <c r="L9">
        <f t="shared" si="2"/>
        <v>1</v>
      </c>
      <c r="M9">
        <f t="shared" si="3"/>
        <v>1</v>
      </c>
      <c r="N9">
        <f t="shared" si="4"/>
        <v>0</v>
      </c>
      <c r="O9">
        <f t="shared" si="5"/>
        <v>0</v>
      </c>
      <c r="P9" s="10">
        <f t="shared" si="6"/>
        <v>2</v>
      </c>
      <c r="Q9" s="10">
        <f t="shared" si="7"/>
        <v>1</v>
      </c>
      <c r="R9" s="10">
        <f t="shared" si="8"/>
        <v>13</v>
      </c>
      <c r="S9" s="10">
        <f t="shared" si="8"/>
        <v>12</v>
      </c>
      <c r="T9" s="10">
        <f t="shared" si="9"/>
        <v>2</v>
      </c>
      <c r="U9" s="10">
        <f t="shared" si="10"/>
        <v>0</v>
      </c>
    </row>
    <row r="10" spans="1:21" ht="12.75">
      <c r="A10" s="1">
        <v>4</v>
      </c>
      <c r="B10" s="12" t="str">
        <f>B2</f>
        <v>B.Mencke/C.Lehmann</v>
      </c>
      <c r="C10" s="13" t="str">
        <f>B3</f>
        <v>V.+A.Last</v>
      </c>
      <c r="D10" s="10">
        <v>6</v>
      </c>
      <c r="E10" s="10">
        <v>0</v>
      </c>
      <c r="F10" s="10">
        <v>6</v>
      </c>
      <c r="G10" s="10">
        <v>4</v>
      </c>
      <c r="H10" s="10"/>
      <c r="I10" s="10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10">
        <f t="shared" si="6"/>
        <v>2</v>
      </c>
      <c r="Q10" s="10">
        <f t="shared" si="7"/>
        <v>0</v>
      </c>
      <c r="R10" s="10">
        <f t="shared" si="8"/>
        <v>12</v>
      </c>
      <c r="S10" s="10">
        <f t="shared" si="8"/>
        <v>4</v>
      </c>
      <c r="T10" s="10">
        <f t="shared" si="9"/>
        <v>2</v>
      </c>
      <c r="U10" s="10">
        <f t="shared" si="10"/>
        <v>0</v>
      </c>
    </row>
    <row r="11" spans="1:21" ht="12.75">
      <c r="A11" s="1">
        <v>5</v>
      </c>
      <c r="B11" s="14" t="str">
        <f>B4</f>
        <v>B.Sommer/C.Witt</v>
      </c>
      <c r="C11" s="15" t="str">
        <f>B5</f>
        <v>S.Pommerenke/R.Witt</v>
      </c>
      <c r="D11" s="10">
        <v>6</v>
      </c>
      <c r="E11" s="10">
        <v>2</v>
      </c>
      <c r="F11" s="10">
        <v>6</v>
      </c>
      <c r="G11" s="10">
        <v>2</v>
      </c>
      <c r="H11" s="10"/>
      <c r="I11" s="10"/>
      <c r="J11">
        <f t="shared" si="0"/>
        <v>1</v>
      </c>
      <c r="K11">
        <f t="shared" si="1"/>
        <v>1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10">
        <f t="shared" si="6"/>
        <v>2</v>
      </c>
      <c r="Q11" s="10">
        <f t="shared" si="7"/>
        <v>0</v>
      </c>
      <c r="R11" s="10">
        <f t="shared" si="8"/>
        <v>12</v>
      </c>
      <c r="S11" s="10">
        <f t="shared" si="8"/>
        <v>4</v>
      </c>
      <c r="T11" s="10">
        <f t="shared" si="9"/>
        <v>2</v>
      </c>
      <c r="U11" s="10">
        <f t="shared" si="10"/>
        <v>0</v>
      </c>
    </row>
    <row r="12" spans="1:21" ht="12.75">
      <c r="A12" s="1">
        <v>6</v>
      </c>
      <c r="B12" s="11" t="str">
        <f>B1</f>
        <v>N.Pommerenke/B.Festerling</v>
      </c>
      <c r="C12" s="13" t="str">
        <f>B3</f>
        <v>V.+A.Last</v>
      </c>
      <c r="D12" s="10">
        <v>2</v>
      </c>
      <c r="E12" s="10">
        <v>6</v>
      </c>
      <c r="F12" s="10">
        <v>5</v>
      </c>
      <c r="G12" s="10">
        <v>7</v>
      </c>
      <c r="H12" s="10"/>
      <c r="I12" s="10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1</v>
      </c>
      <c r="N12">
        <f t="shared" si="4"/>
        <v>1</v>
      </c>
      <c r="O12">
        <f t="shared" si="5"/>
        <v>0</v>
      </c>
      <c r="P12" s="10">
        <f t="shared" si="6"/>
        <v>0</v>
      </c>
      <c r="Q12" s="10">
        <f t="shared" si="7"/>
        <v>2</v>
      </c>
      <c r="R12" s="10">
        <f t="shared" si="8"/>
        <v>7</v>
      </c>
      <c r="S12" s="10">
        <f t="shared" si="8"/>
        <v>13</v>
      </c>
      <c r="T12" s="10">
        <f t="shared" si="9"/>
        <v>0</v>
      </c>
      <c r="U12" s="10">
        <f t="shared" si="10"/>
        <v>2</v>
      </c>
    </row>
    <row r="13" spans="1:21" ht="12.75">
      <c r="A13" s="1">
        <v>7</v>
      </c>
      <c r="B13" s="12" t="str">
        <f>B2</f>
        <v>B.Mencke/C.Lehmann</v>
      </c>
      <c r="C13" s="150" t="str">
        <f>B4</f>
        <v>B.Sommer/C.Witt</v>
      </c>
      <c r="D13" s="10">
        <v>1</v>
      </c>
      <c r="E13" s="10">
        <v>6</v>
      </c>
      <c r="F13" s="10">
        <v>6</v>
      </c>
      <c r="G13" s="10">
        <v>3</v>
      </c>
      <c r="H13" s="10">
        <v>3</v>
      </c>
      <c r="I13" s="10">
        <v>6</v>
      </c>
      <c r="J13">
        <f t="shared" si="0"/>
        <v>0</v>
      </c>
      <c r="K13">
        <f t="shared" si="1"/>
        <v>1</v>
      </c>
      <c r="L13">
        <f t="shared" si="2"/>
        <v>0</v>
      </c>
      <c r="M13">
        <f t="shared" si="3"/>
        <v>1</v>
      </c>
      <c r="N13">
        <f t="shared" si="4"/>
        <v>0</v>
      </c>
      <c r="O13">
        <f t="shared" si="5"/>
        <v>1</v>
      </c>
      <c r="P13" s="10">
        <f t="shared" si="6"/>
        <v>1</v>
      </c>
      <c r="Q13" s="10">
        <f t="shared" si="7"/>
        <v>2</v>
      </c>
      <c r="R13" s="10">
        <f t="shared" si="8"/>
        <v>10</v>
      </c>
      <c r="S13" s="10">
        <f t="shared" si="8"/>
        <v>15</v>
      </c>
      <c r="T13" s="10">
        <f t="shared" si="9"/>
        <v>0</v>
      </c>
      <c r="U13" s="10">
        <f t="shared" si="10"/>
        <v>2</v>
      </c>
    </row>
    <row r="14" spans="1:21" ht="12.75">
      <c r="A14" s="1">
        <v>8</v>
      </c>
      <c r="B14" s="15" t="str">
        <f>B5</f>
        <v>S.Pommerenke/R.Witt</v>
      </c>
      <c r="C14" s="13" t="str">
        <f>B3</f>
        <v>V.+A.Last</v>
      </c>
      <c r="D14" s="10">
        <v>3</v>
      </c>
      <c r="E14" s="10">
        <v>6</v>
      </c>
      <c r="F14" s="10">
        <v>7</v>
      </c>
      <c r="G14" s="10">
        <v>6</v>
      </c>
      <c r="H14" s="10">
        <v>3</v>
      </c>
      <c r="I14" s="10">
        <v>6</v>
      </c>
      <c r="J14">
        <f t="shared" si="0"/>
        <v>0</v>
      </c>
      <c r="K14">
        <f t="shared" si="1"/>
        <v>1</v>
      </c>
      <c r="L14">
        <f t="shared" si="2"/>
        <v>0</v>
      </c>
      <c r="M14">
        <f t="shared" si="3"/>
        <v>1</v>
      </c>
      <c r="N14">
        <f t="shared" si="4"/>
        <v>0</v>
      </c>
      <c r="O14">
        <f t="shared" si="5"/>
        <v>1</v>
      </c>
      <c r="P14" s="10">
        <f t="shared" si="6"/>
        <v>1</v>
      </c>
      <c r="Q14" s="10">
        <f t="shared" si="7"/>
        <v>2</v>
      </c>
      <c r="R14" s="10">
        <f t="shared" si="8"/>
        <v>13</v>
      </c>
      <c r="S14" s="10">
        <f t="shared" si="8"/>
        <v>18</v>
      </c>
      <c r="T14" s="10">
        <f t="shared" si="9"/>
        <v>0</v>
      </c>
      <c r="U14" s="10">
        <f t="shared" si="10"/>
        <v>2</v>
      </c>
    </row>
    <row r="15" spans="1:21" ht="12.75">
      <c r="A15" s="1">
        <v>9</v>
      </c>
      <c r="B15" s="11" t="str">
        <f>B1</f>
        <v>N.Pommerenke/B.Festerling</v>
      </c>
      <c r="C15" s="14" t="str">
        <f>B4</f>
        <v>B.Sommer/C.Witt</v>
      </c>
      <c r="D15" s="10">
        <v>2</v>
      </c>
      <c r="E15" s="10">
        <v>6</v>
      </c>
      <c r="F15" s="10">
        <v>2</v>
      </c>
      <c r="G15" s="10">
        <v>6</v>
      </c>
      <c r="H15" s="10"/>
      <c r="I15" s="10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1</v>
      </c>
      <c r="N15">
        <f t="shared" si="4"/>
        <v>1</v>
      </c>
      <c r="O15">
        <f t="shared" si="5"/>
        <v>0</v>
      </c>
      <c r="P15" s="10">
        <f t="shared" si="6"/>
        <v>0</v>
      </c>
      <c r="Q15" s="10">
        <f t="shared" si="7"/>
        <v>2</v>
      </c>
      <c r="R15" s="10">
        <f t="shared" si="8"/>
        <v>4</v>
      </c>
      <c r="S15" s="10">
        <f t="shared" si="8"/>
        <v>12</v>
      </c>
      <c r="T15" s="10">
        <f t="shared" si="9"/>
        <v>0</v>
      </c>
      <c r="U15" s="10">
        <f t="shared" si="10"/>
        <v>2</v>
      </c>
    </row>
    <row r="16" spans="1:21" ht="12.75">
      <c r="A16" s="1">
        <v>10</v>
      </c>
      <c r="B16" s="11" t="str">
        <f>B2</f>
        <v>B.Mencke/C.Lehmann</v>
      </c>
      <c r="C16" s="15" t="str">
        <f>B5</f>
        <v>S.Pommerenke/R.Witt</v>
      </c>
      <c r="D16" s="10">
        <v>6</v>
      </c>
      <c r="E16" s="10">
        <v>2</v>
      </c>
      <c r="F16" s="10">
        <v>6</v>
      </c>
      <c r="G16" s="10">
        <v>2</v>
      </c>
      <c r="H16" s="10"/>
      <c r="I16" s="10"/>
      <c r="J16">
        <f t="shared" si="0"/>
        <v>1</v>
      </c>
      <c r="K16">
        <f t="shared" si="1"/>
        <v>1</v>
      </c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 s="10">
        <f t="shared" si="6"/>
        <v>2</v>
      </c>
      <c r="Q16" s="10">
        <f t="shared" si="7"/>
        <v>0</v>
      </c>
      <c r="R16" s="10">
        <f t="shared" si="8"/>
        <v>12</v>
      </c>
      <c r="S16" s="10">
        <f t="shared" si="8"/>
        <v>4</v>
      </c>
      <c r="T16" s="10">
        <f t="shared" si="9"/>
        <v>2</v>
      </c>
      <c r="U16" s="10">
        <f t="shared" si="10"/>
        <v>0</v>
      </c>
    </row>
    <row r="19" ht="12.75">
      <c r="B19" s="16" t="s">
        <v>43</v>
      </c>
    </row>
    <row r="20" spans="3:9" ht="12.75">
      <c r="C20" s="1"/>
      <c r="D20" s="91" t="s">
        <v>42</v>
      </c>
      <c r="E20" s="92"/>
      <c r="F20" s="93" t="s">
        <v>40</v>
      </c>
      <c r="G20" s="92"/>
      <c r="H20" s="93" t="s">
        <v>41</v>
      </c>
      <c r="I20" s="92"/>
    </row>
    <row r="21" spans="2:9" ht="12.75">
      <c r="B21" s="17">
        <v>5</v>
      </c>
      <c r="C21" s="18" t="str">
        <f>B1</f>
        <v>N.Pommerenke/B.Festerling</v>
      </c>
      <c r="D21" s="90">
        <f>SUM(T7,U9,T12,T15)</f>
        <v>0</v>
      </c>
      <c r="E21" s="90"/>
      <c r="F21" s="19">
        <f>SUM(P7,Q9,P12,P15)</f>
        <v>1</v>
      </c>
      <c r="G21" s="19">
        <f>SUM(Q7,P9,Q12,Q15)</f>
        <v>8</v>
      </c>
      <c r="H21" s="19">
        <f>SUM(R7,S9,R12,R15)</f>
        <v>25</v>
      </c>
      <c r="I21" s="19">
        <f>SUM(S7,R9,S12,S15)</f>
        <v>50</v>
      </c>
    </row>
    <row r="22" spans="2:9" ht="12.75">
      <c r="B22" s="17">
        <v>2</v>
      </c>
      <c r="C22" s="20" t="str">
        <f>B2</f>
        <v>B.Mencke/C.Lehmann</v>
      </c>
      <c r="D22" s="90">
        <f>SUM(U7,T10,T13,T16)</f>
        <v>6</v>
      </c>
      <c r="E22" s="90"/>
      <c r="F22" s="19">
        <f>SUM(Q7,P10,P13,P16)</f>
        <v>7</v>
      </c>
      <c r="G22" s="19">
        <f>SUM(P7,Q10,Q13,Q16)</f>
        <v>2</v>
      </c>
      <c r="H22" s="19">
        <f>SUM(S7,R10,R13,R16)</f>
        <v>46</v>
      </c>
      <c r="I22" s="19">
        <f>SUM(R7,S10,S13,S16)</f>
        <v>25</v>
      </c>
    </row>
    <row r="23" spans="2:21" ht="12.75">
      <c r="B23" s="17">
        <v>3</v>
      </c>
      <c r="C23" s="21" t="str">
        <f>B3</f>
        <v>V.+A.Last</v>
      </c>
      <c r="D23" s="90">
        <f>SUM(T8,U10,U12,U14)</f>
        <v>4</v>
      </c>
      <c r="E23" s="90"/>
      <c r="F23" s="19">
        <f>SUM(P8,Q10,Q12,Q14)</f>
        <v>4</v>
      </c>
      <c r="G23" s="19">
        <f>SUM(Q8,P10,P12,P14)</f>
        <v>5</v>
      </c>
      <c r="H23" s="19">
        <f>SUM(R8,S10,S12,S14)</f>
        <v>37</v>
      </c>
      <c r="I23" s="19">
        <f>SUM(S8,R10,R12,R14)</f>
        <v>44</v>
      </c>
      <c r="U23" s="22"/>
    </row>
    <row r="24" spans="2:9" ht="12.75">
      <c r="B24" s="18">
        <v>1</v>
      </c>
      <c r="C24" s="23" t="str">
        <f>B4</f>
        <v>B.Sommer/C.Witt</v>
      </c>
      <c r="D24" s="90">
        <f>SUM(U8,T11,U13,U15)</f>
        <v>8</v>
      </c>
      <c r="E24" s="90"/>
      <c r="F24" s="19">
        <f>SUM(Q8,P11,Q13,Q15)</f>
        <v>8</v>
      </c>
      <c r="G24" s="19">
        <f>SUM(P8,Q11,P13,P15)</f>
        <v>1</v>
      </c>
      <c r="H24" s="19">
        <f>SUM(S8,R11,S13,S15)</f>
        <v>51</v>
      </c>
      <c r="I24" s="19">
        <f>SUM(R8,S11,R13,R15)</f>
        <v>20</v>
      </c>
    </row>
    <row r="25" spans="2:9" ht="12.75">
      <c r="B25" s="17">
        <v>4</v>
      </c>
      <c r="C25" s="24" t="str">
        <f>B5</f>
        <v>S.Pommerenke/R.Witt</v>
      </c>
      <c r="D25" s="90">
        <f>SUM(T9,U11,T14,U16)</f>
        <v>2</v>
      </c>
      <c r="E25" s="90"/>
      <c r="F25" s="19">
        <f>SUM(P9,Q11,P14,Q16)</f>
        <v>3</v>
      </c>
      <c r="G25" s="19">
        <f>SUM(Q9,P11,Q14,P16)</f>
        <v>7</v>
      </c>
      <c r="H25" s="19">
        <f>SUM(R9,S11,R14,S16)</f>
        <v>34</v>
      </c>
      <c r="I25" s="19">
        <f>SUM(S9,R11,S14,R16)</f>
        <v>54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D6:E6"/>
    <mergeCell ref="F6:G6"/>
    <mergeCell ref="H6:I6"/>
    <mergeCell ref="P6:Q6"/>
    <mergeCell ref="R6:S6"/>
    <mergeCell ref="T6:U6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e.V.&amp;CTurniergruppe</oddHeader>
    <oddFooter>&amp;C&amp;Z&amp;F&amp;RSeite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zoomScale="90" zoomScaleNormal="90" workbookViewId="0" topLeftCell="A2">
      <selection activeCell="N10" sqref="N10:N17"/>
    </sheetView>
  </sheetViews>
  <sheetFormatPr defaultColWidth="11.421875" defaultRowHeight="12.75"/>
  <cols>
    <col min="1" max="1" width="6.140625" style="50" customWidth="1"/>
    <col min="2" max="2" width="31.140625" style="50" bestFit="1" customWidth="1"/>
    <col min="3" max="5" width="3.57421875" style="50" customWidth="1"/>
    <col min="6" max="6" width="25.7109375" style="50" customWidth="1"/>
    <col min="7" max="9" width="3.57421875" style="50" customWidth="1"/>
    <col min="10" max="10" width="25.7109375" style="50" customWidth="1"/>
    <col min="11" max="13" width="3.57421875" style="50" customWidth="1"/>
    <col min="14" max="14" width="25.7109375" style="50" customWidth="1"/>
    <col min="15" max="17" width="4.421875" style="50" customWidth="1"/>
    <col min="18" max="16384" width="11.421875" style="50" customWidth="1"/>
  </cols>
  <sheetData>
    <row r="1" spans="6:14" ht="25.5" customHeight="1">
      <c r="F1" s="130" t="s">
        <v>1</v>
      </c>
      <c r="J1" s="130" t="s">
        <v>2</v>
      </c>
      <c r="N1" s="130" t="s">
        <v>3</v>
      </c>
    </row>
    <row r="2" spans="1:17" ht="25.5" customHeight="1" thickBot="1">
      <c r="A2" s="131">
        <v>1</v>
      </c>
      <c r="B2" s="132" t="s">
        <v>73</v>
      </c>
      <c r="C2" s="131">
        <v>6</v>
      </c>
      <c r="D2" s="131">
        <v>6</v>
      </c>
      <c r="E2" s="131"/>
      <c r="F2" s="133" t="s">
        <v>74</v>
      </c>
      <c r="G2" s="134">
        <v>6</v>
      </c>
      <c r="H2" s="134">
        <v>6</v>
      </c>
      <c r="I2" s="134"/>
      <c r="J2" s="133" t="s">
        <v>74</v>
      </c>
      <c r="K2" s="134">
        <v>7</v>
      </c>
      <c r="L2" s="134">
        <v>6</v>
      </c>
      <c r="M2" s="134"/>
      <c r="N2" s="135" t="s">
        <v>74</v>
      </c>
      <c r="O2" s="136">
        <v>6</v>
      </c>
      <c r="P2" s="136">
        <v>6</v>
      </c>
      <c r="Q2" s="136"/>
    </row>
    <row r="3" spans="1:17" ht="25.5" customHeight="1" thickBot="1">
      <c r="A3" s="137">
        <v>2</v>
      </c>
      <c r="B3" s="138" t="s">
        <v>75</v>
      </c>
      <c r="C3" s="137">
        <v>0</v>
      </c>
      <c r="D3" s="137">
        <v>3</v>
      </c>
      <c r="E3" s="137"/>
      <c r="F3" s="133"/>
      <c r="G3" s="133"/>
      <c r="H3" s="133"/>
      <c r="I3" s="133"/>
      <c r="J3" s="133"/>
      <c r="K3" s="133"/>
      <c r="L3" s="133"/>
      <c r="M3" s="133"/>
      <c r="N3" s="139"/>
      <c r="O3" s="136"/>
      <c r="P3" s="136"/>
      <c r="Q3" s="136"/>
    </row>
    <row r="4" spans="1:17" ht="25.5" customHeight="1" thickBot="1">
      <c r="A4" s="131">
        <v>3</v>
      </c>
      <c r="B4" s="132" t="s">
        <v>76</v>
      </c>
      <c r="C4" s="131">
        <v>6</v>
      </c>
      <c r="D4" s="131">
        <v>6</v>
      </c>
      <c r="E4" s="131"/>
      <c r="F4" s="133" t="s">
        <v>77</v>
      </c>
      <c r="G4" s="134">
        <v>2</v>
      </c>
      <c r="H4" s="134">
        <v>0</v>
      </c>
      <c r="I4" s="134"/>
      <c r="J4" s="133"/>
      <c r="K4" s="133"/>
      <c r="L4" s="133"/>
      <c r="M4" s="133"/>
      <c r="N4" s="139"/>
      <c r="O4" s="136"/>
      <c r="P4" s="136"/>
      <c r="Q4" s="136"/>
    </row>
    <row r="5" spans="1:17" ht="25.5" customHeight="1" thickBot="1">
      <c r="A5" s="137">
        <v>4</v>
      </c>
      <c r="B5" s="138" t="s">
        <v>78</v>
      </c>
      <c r="C5" s="137">
        <v>4</v>
      </c>
      <c r="D5" s="137">
        <v>0</v>
      </c>
      <c r="E5" s="137"/>
      <c r="F5" s="133"/>
      <c r="G5" s="133"/>
      <c r="H5" s="133"/>
      <c r="I5" s="133"/>
      <c r="J5" s="133"/>
      <c r="K5" s="133"/>
      <c r="L5" s="133"/>
      <c r="M5" s="133"/>
      <c r="N5" s="135"/>
      <c r="O5" s="136"/>
      <c r="P5" s="136"/>
      <c r="Q5" s="136"/>
    </row>
    <row r="6" spans="1:17" ht="25.5" customHeight="1" thickBot="1">
      <c r="A6" s="140">
        <v>5</v>
      </c>
      <c r="B6" s="141" t="s">
        <v>79</v>
      </c>
      <c r="C6" s="140">
        <v>4</v>
      </c>
      <c r="D6" s="140">
        <v>4</v>
      </c>
      <c r="E6" s="140"/>
      <c r="F6" s="142" t="s">
        <v>80</v>
      </c>
      <c r="G6" s="143">
        <v>0</v>
      </c>
      <c r="H6" s="143">
        <v>0</v>
      </c>
      <c r="I6" s="143"/>
      <c r="J6" s="133" t="s">
        <v>81</v>
      </c>
      <c r="K6" s="134">
        <v>5</v>
      </c>
      <c r="L6" s="134">
        <v>3</v>
      </c>
      <c r="M6" s="134"/>
      <c r="N6" s="135"/>
      <c r="O6" s="136"/>
      <c r="P6" s="136"/>
      <c r="Q6" s="136"/>
    </row>
    <row r="7" spans="1:17" ht="25.5" customHeight="1" thickBot="1">
      <c r="A7" s="137">
        <v>6</v>
      </c>
      <c r="B7" s="138" t="s">
        <v>80</v>
      </c>
      <c r="C7" s="137">
        <v>6</v>
      </c>
      <c r="D7" s="137">
        <v>6</v>
      </c>
      <c r="E7" s="137"/>
      <c r="F7" s="142"/>
      <c r="G7" s="142"/>
      <c r="H7" s="142"/>
      <c r="I7" s="142"/>
      <c r="J7" s="133"/>
      <c r="K7" s="133"/>
      <c r="L7" s="133"/>
      <c r="M7" s="133"/>
      <c r="N7" s="139"/>
      <c r="O7" s="136"/>
      <c r="P7" s="136"/>
      <c r="Q7" s="136"/>
    </row>
    <row r="8" spans="1:17" ht="25.5" customHeight="1" thickBot="1">
      <c r="A8" s="131">
        <v>7</v>
      </c>
      <c r="B8" s="132" t="s">
        <v>82</v>
      </c>
      <c r="C8" s="131">
        <v>6</v>
      </c>
      <c r="D8" s="131">
        <v>6</v>
      </c>
      <c r="E8" s="131"/>
      <c r="F8" s="133" t="s">
        <v>81</v>
      </c>
      <c r="G8" s="134">
        <v>6</v>
      </c>
      <c r="H8" s="134">
        <v>6</v>
      </c>
      <c r="I8" s="134"/>
      <c r="J8" s="133"/>
      <c r="K8" s="133"/>
      <c r="L8" s="133"/>
      <c r="M8" s="133"/>
      <c r="N8" s="139"/>
      <c r="O8" s="136"/>
      <c r="P8" s="136"/>
      <c r="Q8" s="136"/>
    </row>
    <row r="9" spans="1:17" ht="25.5" customHeight="1" thickBot="1">
      <c r="A9" s="137">
        <v>8</v>
      </c>
      <c r="B9" s="138" t="s">
        <v>83</v>
      </c>
      <c r="C9" s="137">
        <v>0</v>
      </c>
      <c r="D9" s="137">
        <v>0</v>
      </c>
      <c r="E9" s="137"/>
      <c r="F9" s="133"/>
      <c r="G9" s="133"/>
      <c r="H9" s="133"/>
      <c r="I9" s="133"/>
      <c r="J9" s="133"/>
      <c r="K9" s="133"/>
      <c r="L9" s="133"/>
      <c r="M9" s="133"/>
      <c r="N9" s="135"/>
      <c r="O9" s="136"/>
      <c r="P9" s="136"/>
      <c r="Q9" s="136"/>
    </row>
    <row r="10" spans="1:17" ht="25.5" customHeight="1" thickBot="1">
      <c r="A10" s="140">
        <v>9</v>
      </c>
      <c r="B10" s="141" t="s">
        <v>84</v>
      </c>
      <c r="C10" s="140">
        <v>5</v>
      </c>
      <c r="D10" s="140">
        <v>3</v>
      </c>
      <c r="E10" s="140"/>
      <c r="F10" s="142" t="s">
        <v>85</v>
      </c>
      <c r="G10" s="143">
        <v>0</v>
      </c>
      <c r="H10" s="143">
        <v>1</v>
      </c>
      <c r="I10" s="143"/>
      <c r="J10" s="142" t="s">
        <v>86</v>
      </c>
      <c r="K10" s="143">
        <v>3</v>
      </c>
      <c r="L10" s="143">
        <v>3</v>
      </c>
      <c r="M10" s="143"/>
      <c r="N10" s="144" t="s">
        <v>87</v>
      </c>
      <c r="O10" s="136">
        <v>1</v>
      </c>
      <c r="P10" s="136">
        <v>1</v>
      </c>
      <c r="Q10" s="136"/>
    </row>
    <row r="11" spans="1:17" ht="25.5" customHeight="1" thickBot="1">
      <c r="A11" s="137">
        <v>10</v>
      </c>
      <c r="B11" s="138" t="s">
        <v>88</v>
      </c>
      <c r="C11" s="137">
        <v>7</v>
      </c>
      <c r="D11" s="137">
        <v>6</v>
      </c>
      <c r="E11" s="137"/>
      <c r="F11" s="142"/>
      <c r="G11" s="142"/>
      <c r="H11" s="142"/>
      <c r="I11" s="142"/>
      <c r="J11" s="142"/>
      <c r="K11" s="142"/>
      <c r="L11" s="142"/>
      <c r="M11" s="142"/>
      <c r="N11" s="144"/>
      <c r="O11" s="136"/>
      <c r="P11" s="136"/>
      <c r="Q11" s="136"/>
    </row>
    <row r="12" spans="1:17" ht="25.5" customHeight="1" thickBot="1">
      <c r="A12" s="131">
        <v>11</v>
      </c>
      <c r="B12" s="132" t="s">
        <v>89</v>
      </c>
      <c r="C12" s="131">
        <v>7</v>
      </c>
      <c r="D12" s="131">
        <v>6</v>
      </c>
      <c r="E12" s="131"/>
      <c r="F12" s="133" t="s">
        <v>86</v>
      </c>
      <c r="G12" s="134">
        <v>6</v>
      </c>
      <c r="H12" s="134">
        <v>6</v>
      </c>
      <c r="I12" s="134"/>
      <c r="J12" s="142"/>
      <c r="K12" s="142"/>
      <c r="L12" s="142"/>
      <c r="M12" s="142"/>
      <c r="N12" s="144"/>
      <c r="O12" s="136"/>
      <c r="P12" s="136"/>
      <c r="Q12" s="136"/>
    </row>
    <row r="13" spans="1:17" ht="25.5" customHeight="1" thickBot="1">
      <c r="A13" s="137">
        <v>12</v>
      </c>
      <c r="B13" s="138" t="s">
        <v>90</v>
      </c>
      <c r="C13" s="137">
        <v>6</v>
      </c>
      <c r="D13" s="137">
        <v>3</v>
      </c>
      <c r="E13" s="137"/>
      <c r="F13" s="133"/>
      <c r="G13" s="133"/>
      <c r="H13" s="133"/>
      <c r="I13" s="133"/>
      <c r="J13" s="133"/>
      <c r="K13" s="133"/>
      <c r="L13" s="133"/>
      <c r="M13" s="133"/>
      <c r="N13" s="144"/>
      <c r="O13" s="136"/>
      <c r="P13" s="136"/>
      <c r="Q13" s="136"/>
    </row>
    <row r="14" spans="1:17" ht="25.5" customHeight="1" thickBot="1">
      <c r="A14" s="140">
        <v>13</v>
      </c>
      <c r="B14" s="141" t="s">
        <v>91</v>
      </c>
      <c r="C14" s="140">
        <v>3</v>
      </c>
      <c r="D14" s="140">
        <v>3</v>
      </c>
      <c r="E14" s="140"/>
      <c r="F14" s="142" t="s">
        <v>87</v>
      </c>
      <c r="G14" s="143">
        <v>6</v>
      </c>
      <c r="H14" s="143">
        <v>6</v>
      </c>
      <c r="I14" s="143">
        <v>6</v>
      </c>
      <c r="J14" s="142" t="s">
        <v>87</v>
      </c>
      <c r="K14" s="143">
        <v>6</v>
      </c>
      <c r="L14" s="143">
        <v>6</v>
      </c>
      <c r="M14" s="143"/>
      <c r="N14" s="144"/>
      <c r="O14" s="136"/>
      <c r="P14" s="136"/>
      <c r="Q14" s="136"/>
    </row>
    <row r="15" spans="1:17" ht="25.5" customHeight="1" thickBot="1">
      <c r="A15" s="137">
        <v>14</v>
      </c>
      <c r="B15" s="138" t="s">
        <v>92</v>
      </c>
      <c r="C15" s="137">
        <v>6</v>
      </c>
      <c r="D15" s="137">
        <v>6</v>
      </c>
      <c r="E15" s="137"/>
      <c r="F15" s="142"/>
      <c r="G15" s="142"/>
      <c r="H15" s="142"/>
      <c r="I15" s="142"/>
      <c r="J15" s="142"/>
      <c r="K15" s="142"/>
      <c r="L15" s="142"/>
      <c r="M15" s="142"/>
      <c r="N15" s="144"/>
      <c r="O15" s="136"/>
      <c r="P15" s="136"/>
      <c r="Q15" s="136"/>
    </row>
    <row r="16" spans="1:17" ht="25.5" customHeight="1" thickBot="1">
      <c r="A16" s="131">
        <v>15</v>
      </c>
      <c r="B16" s="132" t="s">
        <v>93</v>
      </c>
      <c r="C16" s="131">
        <v>1</v>
      </c>
      <c r="D16" s="131">
        <v>1</v>
      </c>
      <c r="E16" s="131"/>
      <c r="F16" s="133" t="s">
        <v>94</v>
      </c>
      <c r="G16" s="134">
        <v>7</v>
      </c>
      <c r="H16" s="134">
        <v>4</v>
      </c>
      <c r="I16" s="134">
        <v>3</v>
      </c>
      <c r="J16" s="142"/>
      <c r="K16" s="142"/>
      <c r="L16" s="142"/>
      <c r="M16" s="142"/>
      <c r="N16" s="144"/>
      <c r="O16" s="136"/>
      <c r="P16" s="136"/>
      <c r="Q16" s="136"/>
    </row>
    <row r="17" spans="1:17" ht="25.5" customHeight="1" thickBot="1">
      <c r="A17" s="137">
        <v>16</v>
      </c>
      <c r="B17" s="138" t="s">
        <v>95</v>
      </c>
      <c r="C17" s="137">
        <v>6</v>
      </c>
      <c r="D17" s="137">
        <v>6</v>
      </c>
      <c r="E17" s="137"/>
      <c r="F17" s="133"/>
      <c r="G17" s="133"/>
      <c r="H17" s="133"/>
      <c r="I17" s="133"/>
      <c r="J17" s="133"/>
      <c r="K17" s="133"/>
      <c r="L17" s="133"/>
      <c r="M17" s="133"/>
      <c r="N17" s="144"/>
      <c r="O17" s="136"/>
      <c r="P17" s="136"/>
      <c r="Q17" s="136"/>
    </row>
    <row r="21" spans="2:10" ht="51" customHeight="1" thickBot="1">
      <c r="B21" s="145" t="s">
        <v>96</v>
      </c>
      <c r="F21" s="146"/>
      <c r="J21" s="146"/>
    </row>
    <row r="23" spans="2:10" ht="51" customHeight="1">
      <c r="B23" s="147" t="s">
        <v>97</v>
      </c>
      <c r="F23" s="148"/>
      <c r="J23" s="148"/>
    </row>
    <row r="24" spans="2:10" ht="51" customHeight="1">
      <c r="B24" s="147" t="s">
        <v>98</v>
      </c>
      <c r="F24" s="148"/>
      <c r="J24" s="148"/>
    </row>
    <row r="25" ht="18">
      <c r="B25" s="149"/>
    </row>
  </sheetData>
  <mergeCells count="56">
    <mergeCell ref="F14:F15"/>
    <mergeCell ref="G14:G15"/>
    <mergeCell ref="H14:H15"/>
    <mergeCell ref="I14:I15"/>
    <mergeCell ref="J14:J17"/>
    <mergeCell ref="K14:K17"/>
    <mergeCell ref="F16:F17"/>
    <mergeCell ref="G16:G17"/>
    <mergeCell ref="H16:H17"/>
    <mergeCell ref="I16:I17"/>
    <mergeCell ref="L10:L13"/>
    <mergeCell ref="M10:M13"/>
    <mergeCell ref="N10:N17"/>
    <mergeCell ref="O10:O17"/>
    <mergeCell ref="P10:P17"/>
    <mergeCell ref="Q10:Q17"/>
    <mergeCell ref="L14:L17"/>
    <mergeCell ref="M14:M17"/>
    <mergeCell ref="F10:F11"/>
    <mergeCell ref="G10:G11"/>
    <mergeCell ref="H10:H11"/>
    <mergeCell ref="I10:I11"/>
    <mergeCell ref="J10:J13"/>
    <mergeCell ref="K10:K13"/>
    <mergeCell ref="F12:F13"/>
    <mergeCell ref="G12:G13"/>
    <mergeCell ref="H12:H13"/>
    <mergeCell ref="I12:I13"/>
    <mergeCell ref="F6:F7"/>
    <mergeCell ref="G6:G7"/>
    <mergeCell ref="H6:H7"/>
    <mergeCell ref="I6:I7"/>
    <mergeCell ref="J6:J9"/>
    <mergeCell ref="K6:K9"/>
    <mergeCell ref="F8:F9"/>
    <mergeCell ref="G8:G9"/>
    <mergeCell ref="H8:H9"/>
    <mergeCell ref="I8:I9"/>
    <mergeCell ref="L2:L5"/>
    <mergeCell ref="M2:M5"/>
    <mergeCell ref="N2:N9"/>
    <mergeCell ref="O2:O9"/>
    <mergeCell ref="P2:P9"/>
    <mergeCell ref="Q2:Q9"/>
    <mergeCell ref="L6:L9"/>
    <mergeCell ref="M6:M9"/>
    <mergeCell ref="F2:F3"/>
    <mergeCell ref="G2:G3"/>
    <mergeCell ref="H2:H3"/>
    <mergeCell ref="I2:I3"/>
    <mergeCell ref="J2:J5"/>
    <mergeCell ref="K2:K5"/>
    <mergeCell ref="F4:F5"/>
    <mergeCell ref="G4:G5"/>
    <mergeCell ref="H4:H5"/>
    <mergeCell ref="I4:I5"/>
  </mergeCells>
  <printOptions gridLines="1"/>
  <pageMargins left="0.19652777777777777" right="0" top="0.9270833333333333" bottom="0.9840277777777777" header="0.5118055555555555" footer="0.5118055555555555"/>
  <pageSetup horizontalDpi="300" verticalDpi="300" orientation="landscape" paperSize="9"/>
  <headerFooter alignWithMargins="0">
    <oddHeader>&amp;L&amp;"Times New Roman,Fett"&amp;20Clubmeisterschaften 2009&amp;C&amp;"Arial,Fett"&amp;20Mixed 40&amp;R&amp;"Times New Roman,Fett"&amp;20A-Runde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workbookViewId="0" topLeftCell="A46">
      <selection activeCell="B12" sqref="B12:B69"/>
    </sheetView>
  </sheetViews>
  <sheetFormatPr defaultColWidth="11.421875" defaultRowHeight="12.75"/>
  <cols>
    <col min="2" max="2" width="27.57421875" style="0" bestFit="1" customWidth="1"/>
    <col min="3" max="5" width="2.57421875" style="0" bestFit="1" customWidth="1"/>
    <col min="7" max="7" width="25.421875" style="0" bestFit="1" customWidth="1"/>
    <col min="8" max="10" width="2.57421875" style="0" bestFit="1" customWidth="1"/>
    <col min="12" max="12" width="21.421875" style="0" bestFit="1" customWidth="1"/>
    <col min="13" max="15" width="2.00390625" style="0" bestFit="1" customWidth="1"/>
  </cols>
  <sheetData>
    <row r="1" spans="1:15" ht="18.75" thickBot="1">
      <c r="A1" s="71"/>
      <c r="B1" s="86" t="s">
        <v>1</v>
      </c>
      <c r="C1" s="86"/>
      <c r="D1" s="86"/>
      <c r="E1" s="86"/>
      <c r="F1" s="69"/>
      <c r="G1" s="86" t="s">
        <v>2</v>
      </c>
      <c r="H1" s="86"/>
      <c r="I1" s="86"/>
      <c r="J1" s="86"/>
      <c r="K1" s="69"/>
      <c r="L1" s="86" t="s">
        <v>3</v>
      </c>
      <c r="M1" s="86"/>
      <c r="N1" s="86"/>
      <c r="O1" s="87"/>
    </row>
    <row r="2" spans="1:15" ht="15">
      <c r="A2" s="72">
        <v>1</v>
      </c>
      <c r="B2" s="122" t="s">
        <v>65</v>
      </c>
      <c r="C2" s="123">
        <v>5</v>
      </c>
      <c r="D2" s="123">
        <v>6</v>
      </c>
      <c r="E2" s="123">
        <v>4</v>
      </c>
      <c r="L2" s="73"/>
      <c r="M2" s="73"/>
      <c r="N2" s="73"/>
      <c r="O2" s="74"/>
    </row>
    <row r="3" spans="1:15" ht="15">
      <c r="A3" s="75">
        <v>2</v>
      </c>
      <c r="B3" s="122" t="s">
        <v>66</v>
      </c>
      <c r="C3" s="124">
        <v>7</v>
      </c>
      <c r="D3" s="124">
        <v>3</v>
      </c>
      <c r="E3" s="124">
        <v>6</v>
      </c>
      <c r="G3" t="str">
        <f>B3</f>
        <v>B.Wehling / B.Oltersdorf</v>
      </c>
      <c r="H3" s="125">
        <v>6</v>
      </c>
      <c r="I3" s="125">
        <v>7</v>
      </c>
      <c r="J3" s="125">
        <v>0</v>
      </c>
      <c r="L3" s="73"/>
      <c r="M3" s="73"/>
      <c r="N3" s="73"/>
      <c r="O3" s="74"/>
    </row>
    <row r="4" spans="1:15" ht="15">
      <c r="A4" s="72">
        <v>3</v>
      </c>
      <c r="B4" s="122" t="s">
        <v>67</v>
      </c>
      <c r="C4" s="125">
        <v>6</v>
      </c>
      <c r="D4" s="125">
        <v>2</v>
      </c>
      <c r="E4" s="125">
        <v>2</v>
      </c>
      <c r="G4" t="str">
        <f>B5</f>
        <v>D.Steckmeister / M.Rupertus</v>
      </c>
      <c r="H4" s="125">
        <v>2</v>
      </c>
      <c r="I4" s="125">
        <v>5</v>
      </c>
      <c r="J4" s="125">
        <v>0</v>
      </c>
      <c r="L4" s="73"/>
      <c r="M4" s="73"/>
      <c r="N4" s="73"/>
      <c r="O4" s="74"/>
    </row>
    <row r="5" spans="1:15" ht="15.75" thickBot="1">
      <c r="A5" s="76">
        <v>4</v>
      </c>
      <c r="B5" s="126" t="s">
        <v>68</v>
      </c>
      <c r="C5" s="127">
        <v>3</v>
      </c>
      <c r="D5" s="127">
        <v>6</v>
      </c>
      <c r="E5" s="127">
        <v>6</v>
      </c>
      <c r="F5" s="77"/>
      <c r="G5" s="77"/>
      <c r="H5" s="77"/>
      <c r="I5" s="77"/>
      <c r="J5" s="77"/>
      <c r="K5" s="77"/>
      <c r="L5" s="77" t="str">
        <f>G3</f>
        <v>B.Wehling / B.Oltersdorf</v>
      </c>
      <c r="M5" s="78">
        <v>4</v>
      </c>
      <c r="N5" s="78">
        <v>7</v>
      </c>
      <c r="O5" s="79">
        <v>4</v>
      </c>
    </row>
    <row r="6" spans="1:15" ht="15">
      <c r="A6" s="72">
        <v>5</v>
      </c>
      <c r="B6" s="122" t="s">
        <v>69</v>
      </c>
      <c r="C6" s="125">
        <v>5</v>
      </c>
      <c r="D6" s="125">
        <v>2</v>
      </c>
      <c r="E6" s="125">
        <v>0</v>
      </c>
      <c r="L6" s="128" t="str">
        <f>G8</f>
        <v>H.Krupke / G.Lohmann</v>
      </c>
      <c r="M6" s="80">
        <v>6</v>
      </c>
      <c r="N6" s="80">
        <v>6</v>
      </c>
      <c r="O6" s="81">
        <v>6</v>
      </c>
    </row>
    <row r="7" spans="1:15" ht="15">
      <c r="A7" s="75">
        <v>6</v>
      </c>
      <c r="B7" s="122" t="s">
        <v>70</v>
      </c>
      <c r="C7" s="124">
        <v>7</v>
      </c>
      <c r="D7" s="124">
        <v>6</v>
      </c>
      <c r="E7" s="124">
        <v>0</v>
      </c>
      <c r="G7" t="str">
        <f>B7</f>
        <v>Schlaucher / Schlaucher</v>
      </c>
      <c r="H7" s="125">
        <v>6</v>
      </c>
      <c r="I7" s="125">
        <v>5</v>
      </c>
      <c r="J7" s="125">
        <v>1</v>
      </c>
      <c r="L7" s="73"/>
      <c r="M7" s="73"/>
      <c r="N7" s="73"/>
      <c r="O7" s="74"/>
    </row>
    <row r="8" spans="1:15" ht="15">
      <c r="A8" s="72">
        <v>7</v>
      </c>
      <c r="B8" s="122" t="s">
        <v>71</v>
      </c>
      <c r="C8" s="125">
        <v>6</v>
      </c>
      <c r="D8" s="125">
        <v>6</v>
      </c>
      <c r="E8" s="125">
        <v>0</v>
      </c>
      <c r="G8" t="str">
        <f>B8</f>
        <v>H.Krupke / G.Lohmann</v>
      </c>
      <c r="H8" s="125">
        <v>3</v>
      </c>
      <c r="I8" s="125">
        <v>7</v>
      </c>
      <c r="J8" s="125">
        <v>6</v>
      </c>
      <c r="L8" s="73"/>
      <c r="M8" s="73"/>
      <c r="N8" s="73"/>
      <c r="O8" s="74"/>
    </row>
    <row r="9" spans="1:15" ht="15.75" thickBot="1">
      <c r="A9" s="76">
        <v>8</v>
      </c>
      <c r="B9" s="129" t="s">
        <v>72</v>
      </c>
      <c r="C9" s="127">
        <v>3</v>
      </c>
      <c r="D9" s="127">
        <v>0</v>
      </c>
      <c r="E9" s="127">
        <v>0</v>
      </c>
      <c r="F9" s="77"/>
      <c r="G9" s="77"/>
      <c r="H9" s="77"/>
      <c r="I9" s="77"/>
      <c r="J9" s="77"/>
      <c r="K9" s="77"/>
      <c r="L9" s="77"/>
      <c r="M9" s="77"/>
      <c r="N9" s="77"/>
      <c r="O9" s="71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</oddHeader>
    <oddFooter>&amp;C&amp;Z&amp;F&amp;RSeite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workbookViewId="0" topLeftCell="A1">
      <selection activeCell="L5" sqref="L5"/>
    </sheetView>
  </sheetViews>
  <sheetFormatPr defaultColWidth="11.421875" defaultRowHeight="12.75"/>
  <cols>
    <col min="1" max="1" width="2.57421875" style="50" bestFit="1" customWidth="1"/>
    <col min="2" max="2" width="28.57421875" style="50" bestFit="1" customWidth="1"/>
    <col min="3" max="5" width="2.57421875" style="50" bestFit="1" customWidth="1"/>
    <col min="6" max="6" width="4.28125" style="50" customWidth="1"/>
    <col min="7" max="7" width="23.57421875" style="50" bestFit="1" customWidth="1"/>
    <col min="8" max="10" width="2.57421875" style="50" bestFit="1" customWidth="1"/>
    <col min="11" max="11" width="11.421875" style="50" customWidth="1"/>
    <col min="12" max="12" width="17.00390625" style="50" bestFit="1" customWidth="1"/>
    <col min="13" max="15" width="2.00390625" style="50" bestFit="1" customWidth="1"/>
    <col min="16" max="16384" width="11.421875" style="50" customWidth="1"/>
  </cols>
  <sheetData>
    <row r="1" spans="1:15" ht="18.75" thickBot="1">
      <c r="A1" s="48"/>
      <c r="B1" s="88" t="s">
        <v>1</v>
      </c>
      <c r="C1" s="88"/>
      <c r="D1" s="88"/>
      <c r="E1" s="88"/>
      <c r="F1" s="49"/>
      <c r="G1" s="88" t="s">
        <v>2</v>
      </c>
      <c r="H1" s="88"/>
      <c r="I1" s="88"/>
      <c r="J1" s="88"/>
      <c r="K1" s="49"/>
      <c r="L1" s="88" t="s">
        <v>3</v>
      </c>
      <c r="M1" s="88"/>
      <c r="N1" s="88"/>
      <c r="O1" s="89"/>
    </row>
    <row r="2" spans="1:15" ht="15">
      <c r="A2" s="51">
        <v>1</v>
      </c>
      <c r="B2" s="52" t="s">
        <v>12</v>
      </c>
      <c r="C2" s="53">
        <v>0</v>
      </c>
      <c r="D2" s="53">
        <v>0</v>
      </c>
      <c r="E2" s="53">
        <v>0</v>
      </c>
      <c r="L2" s="54"/>
      <c r="M2" s="54"/>
      <c r="N2" s="54"/>
      <c r="O2" s="55"/>
    </row>
    <row r="3" spans="1:15" ht="15">
      <c r="A3" s="56">
        <v>2</v>
      </c>
      <c r="B3" s="57" t="s">
        <v>7</v>
      </c>
      <c r="C3" s="58">
        <v>0</v>
      </c>
      <c r="D3" s="58">
        <v>0</v>
      </c>
      <c r="E3" s="58">
        <v>0</v>
      </c>
      <c r="G3" s="50" t="str">
        <f>B3</f>
        <v>B.Bergmann/A.Oppermann</v>
      </c>
      <c r="H3" s="59">
        <v>1</v>
      </c>
      <c r="I3" s="59">
        <v>3</v>
      </c>
      <c r="J3" s="59">
        <v>0</v>
      </c>
      <c r="L3" s="54"/>
      <c r="M3" s="54"/>
      <c r="N3" s="54"/>
      <c r="O3" s="55"/>
    </row>
    <row r="4" spans="1:15" ht="15">
      <c r="A4" s="51">
        <v>3</v>
      </c>
      <c r="B4" s="52" t="s">
        <v>17</v>
      </c>
      <c r="C4" s="59">
        <v>6</v>
      </c>
      <c r="D4" s="59">
        <v>6</v>
      </c>
      <c r="E4" s="59">
        <v>0</v>
      </c>
      <c r="G4" s="50" t="str">
        <f>B4</f>
        <v>N.Witt/B.Haar</v>
      </c>
      <c r="H4" s="59">
        <v>6</v>
      </c>
      <c r="I4" s="59">
        <v>6</v>
      </c>
      <c r="J4" s="59">
        <v>0</v>
      </c>
      <c r="L4" s="54"/>
      <c r="M4" s="54"/>
      <c r="N4" s="54"/>
      <c r="O4" s="55"/>
    </row>
    <row r="5" spans="1:15" ht="15.75" thickBot="1">
      <c r="A5" s="60">
        <v>4</v>
      </c>
      <c r="B5" s="61" t="s">
        <v>44</v>
      </c>
      <c r="C5" s="62">
        <v>3</v>
      </c>
      <c r="D5" s="62">
        <v>0</v>
      </c>
      <c r="E5" s="62">
        <v>0</v>
      </c>
      <c r="F5" s="63"/>
      <c r="G5" s="63"/>
      <c r="H5" s="63"/>
      <c r="I5" s="63"/>
      <c r="J5" s="63"/>
      <c r="K5" s="63"/>
      <c r="L5" s="84" t="str">
        <f>G4</f>
        <v>N.Witt/B.Haar</v>
      </c>
      <c r="M5" s="64">
        <v>3</v>
      </c>
      <c r="N5" s="64">
        <v>6</v>
      </c>
      <c r="O5" s="65">
        <v>6</v>
      </c>
    </row>
    <row r="6" spans="1:15" ht="15">
      <c r="A6" s="51">
        <v>5</v>
      </c>
      <c r="B6" s="52" t="s">
        <v>5</v>
      </c>
      <c r="C6" s="59">
        <v>6</v>
      </c>
      <c r="D6" s="59">
        <v>6</v>
      </c>
      <c r="E6" s="59">
        <v>0</v>
      </c>
      <c r="L6" s="54" t="str">
        <f>G7</f>
        <v>H.Thun/K.Timmann</v>
      </c>
      <c r="M6" s="66">
        <v>6</v>
      </c>
      <c r="N6" s="66">
        <v>3</v>
      </c>
      <c r="O6" s="67">
        <v>3</v>
      </c>
    </row>
    <row r="7" spans="1:15" ht="15">
      <c r="A7" s="56">
        <v>6</v>
      </c>
      <c r="B7" s="57" t="s">
        <v>8</v>
      </c>
      <c r="C7" s="58">
        <v>1</v>
      </c>
      <c r="D7" s="58">
        <v>1</v>
      </c>
      <c r="E7" s="58">
        <v>0</v>
      </c>
      <c r="G7" s="50" t="str">
        <f>B6</f>
        <v>H.Thun/K.Timmann</v>
      </c>
      <c r="H7" s="59">
        <v>6</v>
      </c>
      <c r="I7" s="59">
        <v>6</v>
      </c>
      <c r="J7" s="59">
        <v>0</v>
      </c>
      <c r="L7" s="54"/>
      <c r="M7" s="54"/>
      <c r="N7" s="54"/>
      <c r="O7" s="55"/>
    </row>
    <row r="8" spans="1:15" ht="15">
      <c r="A8" s="51">
        <v>7</v>
      </c>
      <c r="B8" s="52" t="s">
        <v>11</v>
      </c>
      <c r="C8" s="59">
        <v>7</v>
      </c>
      <c r="D8" s="59">
        <v>0</v>
      </c>
      <c r="E8" s="59">
        <v>3</v>
      </c>
      <c r="G8" s="50" t="str">
        <f>B9</f>
        <v>V.Last/N.Schildt</v>
      </c>
      <c r="H8" s="59">
        <v>2</v>
      </c>
      <c r="I8" s="59">
        <v>3</v>
      </c>
      <c r="J8" s="59">
        <v>0</v>
      </c>
      <c r="L8" s="54"/>
      <c r="M8" s="54"/>
      <c r="N8" s="54"/>
      <c r="O8" s="55"/>
    </row>
    <row r="9" spans="1:15" ht="15.75" thickBot="1">
      <c r="A9" s="60">
        <v>8</v>
      </c>
      <c r="B9" s="68" t="s">
        <v>15</v>
      </c>
      <c r="C9" s="62">
        <v>5</v>
      </c>
      <c r="D9" s="62">
        <v>6</v>
      </c>
      <c r="E9" s="62">
        <v>6</v>
      </c>
      <c r="F9" s="63"/>
      <c r="G9" s="63"/>
      <c r="H9" s="63"/>
      <c r="I9" s="63"/>
      <c r="J9" s="63"/>
      <c r="K9" s="63"/>
      <c r="L9" s="63"/>
      <c r="M9" s="63"/>
      <c r="N9" s="63"/>
      <c r="O9" s="48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</oddHeader>
    <oddFooter>&amp;C&amp;Z&amp;F&amp;RSeite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view="pageLayout" workbookViewId="0" topLeftCell="A1">
      <selection activeCell="Q17" sqref="Q17"/>
    </sheetView>
  </sheetViews>
  <sheetFormatPr defaultColWidth="11.421875" defaultRowHeight="12.75"/>
  <cols>
    <col min="1" max="1" width="3.00390625" style="1" bestFit="1" customWidth="1"/>
    <col min="2" max="2" width="24.140625" style="0" bestFit="1" customWidth="1"/>
    <col min="3" max="5" width="2.57421875" style="0" bestFit="1" customWidth="1"/>
    <col min="6" max="6" width="1.8515625" style="0" customWidth="1"/>
    <col min="7" max="7" width="24.140625" style="0" bestFit="1" customWidth="1"/>
    <col min="8" max="10" width="2.57421875" style="0" bestFit="1" customWidth="1"/>
    <col min="11" max="11" width="2.140625" style="0" customWidth="1"/>
    <col min="12" max="12" width="20.421875" style="0" bestFit="1" customWidth="1"/>
    <col min="13" max="15" width="2.57421875" style="0" bestFit="1" customWidth="1"/>
    <col min="16" max="16" width="2.57421875" style="0" customWidth="1"/>
    <col min="17" max="17" width="21.421875" style="0" bestFit="1" customWidth="1"/>
    <col min="18" max="20" width="2.57421875" style="0" bestFit="1" customWidth="1"/>
  </cols>
  <sheetData>
    <row r="1" spans="1:20" ht="18.75" thickBot="1">
      <c r="A1" s="2"/>
      <c r="B1" s="86" t="s">
        <v>0</v>
      </c>
      <c r="C1" s="86"/>
      <c r="D1" s="86"/>
      <c r="E1" s="86"/>
      <c r="F1" s="3"/>
      <c r="G1" s="86" t="s">
        <v>1</v>
      </c>
      <c r="H1" s="86"/>
      <c r="I1" s="86"/>
      <c r="J1" s="86"/>
      <c r="K1" s="3"/>
      <c r="L1" s="86" t="s">
        <v>2</v>
      </c>
      <c r="M1" s="86"/>
      <c r="N1" s="86"/>
      <c r="O1" s="86"/>
      <c r="P1" s="3"/>
      <c r="Q1" s="86" t="s">
        <v>3</v>
      </c>
      <c r="R1" s="86"/>
      <c r="S1" s="86"/>
      <c r="T1" s="87"/>
    </row>
    <row r="2" spans="1:20" s="29" customFormat="1" ht="12.75">
      <c r="A2" s="26">
        <v>1</v>
      </c>
      <c r="B2" s="27" t="s">
        <v>20</v>
      </c>
      <c r="C2" s="28">
        <v>0</v>
      </c>
      <c r="D2" s="28">
        <v>0</v>
      </c>
      <c r="E2" s="28">
        <v>0</v>
      </c>
      <c r="Q2" s="30"/>
      <c r="R2" s="30"/>
      <c r="S2" s="30"/>
      <c r="T2" s="31"/>
    </row>
    <row r="3" spans="1:20" s="29" customFormat="1" ht="12.75">
      <c r="A3" s="32">
        <v>2</v>
      </c>
      <c r="B3" s="33" t="s">
        <v>12</v>
      </c>
      <c r="C3" s="34">
        <v>0</v>
      </c>
      <c r="D3" s="34">
        <v>0</v>
      </c>
      <c r="E3" s="34">
        <v>0</v>
      </c>
      <c r="G3" s="29" t="str">
        <f>B2</f>
        <v>S.Sommer/B.Oltersdorf</v>
      </c>
      <c r="H3" s="35">
        <v>6</v>
      </c>
      <c r="I3" s="35">
        <v>6</v>
      </c>
      <c r="J3" s="35">
        <v>0</v>
      </c>
      <c r="Q3" s="30"/>
      <c r="R3" s="30"/>
      <c r="S3" s="30"/>
      <c r="T3" s="31"/>
    </row>
    <row r="4" spans="1:20" s="29" customFormat="1" ht="12.75">
      <c r="A4" s="26">
        <v>3</v>
      </c>
      <c r="B4" s="36" t="s">
        <v>21</v>
      </c>
      <c r="C4" s="35">
        <v>6</v>
      </c>
      <c r="D4" s="35">
        <v>6</v>
      </c>
      <c r="E4" s="35">
        <v>0</v>
      </c>
      <c r="G4" s="29" t="str">
        <f>B4</f>
        <v>R.Katzmann/V.Scheele</v>
      </c>
      <c r="H4" s="35">
        <v>1</v>
      </c>
      <c r="I4" s="35">
        <v>1</v>
      </c>
      <c r="J4" s="35">
        <v>0</v>
      </c>
      <c r="Q4" s="30"/>
      <c r="R4" s="30"/>
      <c r="S4" s="30"/>
      <c r="T4" s="31"/>
    </row>
    <row r="5" spans="1:20" s="29" customFormat="1" ht="12.75">
      <c r="A5" s="32">
        <v>4</v>
      </c>
      <c r="B5" s="33" t="s">
        <v>22</v>
      </c>
      <c r="C5" s="34">
        <v>1</v>
      </c>
      <c r="D5" s="34">
        <v>0</v>
      </c>
      <c r="E5" s="34">
        <v>0</v>
      </c>
      <c r="F5" s="37"/>
      <c r="G5" s="37"/>
      <c r="H5" s="37"/>
      <c r="I5" s="37"/>
      <c r="J5" s="37"/>
      <c r="L5" s="29" t="str">
        <f>G3</f>
        <v>S.Sommer/B.Oltersdorf</v>
      </c>
      <c r="M5" s="38">
        <v>1</v>
      </c>
      <c r="N5" s="38">
        <v>2</v>
      </c>
      <c r="O5" s="38">
        <v>0</v>
      </c>
      <c r="Q5" s="30"/>
      <c r="R5" s="30"/>
      <c r="S5" s="30"/>
      <c r="T5" s="31"/>
    </row>
    <row r="6" spans="1:20" s="29" customFormat="1" ht="12.75">
      <c r="A6" s="26">
        <v>5</v>
      </c>
      <c r="B6" s="36" t="s">
        <v>23</v>
      </c>
      <c r="C6" s="35">
        <v>6</v>
      </c>
      <c r="D6" s="35">
        <v>6</v>
      </c>
      <c r="E6" s="35">
        <v>0</v>
      </c>
      <c r="L6" s="29" t="str">
        <f>G8</f>
        <v>G.Schmitt/C.Witt</v>
      </c>
      <c r="M6" s="38">
        <v>6</v>
      </c>
      <c r="N6" s="38">
        <v>6</v>
      </c>
      <c r="O6" s="38">
        <v>0</v>
      </c>
      <c r="Q6" s="30"/>
      <c r="R6" s="30"/>
      <c r="S6" s="30"/>
      <c r="T6" s="31"/>
    </row>
    <row r="7" spans="1:20" s="29" customFormat="1" ht="12.75">
      <c r="A7" s="32">
        <v>6</v>
      </c>
      <c r="B7" s="33" t="s">
        <v>24</v>
      </c>
      <c r="C7" s="34">
        <v>3</v>
      </c>
      <c r="D7" s="34">
        <v>4</v>
      </c>
      <c r="E7" s="34">
        <v>0</v>
      </c>
      <c r="G7" s="29" t="str">
        <f>B6</f>
        <v>A.Last/K.Piepenhagen</v>
      </c>
      <c r="H7" s="35">
        <v>7</v>
      </c>
      <c r="I7" s="35">
        <v>3</v>
      </c>
      <c r="J7" s="35">
        <v>1</v>
      </c>
      <c r="Q7" s="30"/>
      <c r="R7" s="30"/>
      <c r="S7" s="30"/>
      <c r="T7" s="31"/>
    </row>
    <row r="8" spans="1:20" s="29" customFormat="1" ht="12.75">
      <c r="A8" s="26">
        <v>7</v>
      </c>
      <c r="B8" s="36" t="s">
        <v>25</v>
      </c>
      <c r="C8" s="35">
        <v>0</v>
      </c>
      <c r="D8" s="35">
        <v>0</v>
      </c>
      <c r="E8" s="35">
        <v>0</v>
      </c>
      <c r="G8" s="29" t="str">
        <f>B8</f>
        <v>G.Schmitt/C.Witt</v>
      </c>
      <c r="H8" s="35">
        <v>5</v>
      </c>
      <c r="I8" s="35">
        <v>6</v>
      </c>
      <c r="J8" s="35">
        <v>6</v>
      </c>
      <c r="Q8" s="30"/>
      <c r="R8" s="30"/>
      <c r="S8" s="30"/>
      <c r="T8" s="31"/>
    </row>
    <row r="9" spans="1:20" s="29" customFormat="1" ht="13.5" thickBot="1">
      <c r="A9" s="39">
        <v>8</v>
      </c>
      <c r="B9" s="40" t="s">
        <v>12</v>
      </c>
      <c r="C9" s="41">
        <v>0</v>
      </c>
      <c r="D9" s="41">
        <v>0</v>
      </c>
      <c r="E9" s="41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70" t="str">
        <f>L6</f>
        <v>G.Schmitt/C.Witt</v>
      </c>
      <c r="R9" s="43">
        <v>2</v>
      </c>
      <c r="S9" s="43">
        <v>7</v>
      </c>
      <c r="T9" s="44">
        <v>6</v>
      </c>
    </row>
    <row r="10" spans="1:20" s="29" customFormat="1" ht="12.75">
      <c r="A10" s="26">
        <v>9</v>
      </c>
      <c r="B10" s="36" t="s">
        <v>12</v>
      </c>
      <c r="C10" s="35">
        <v>0</v>
      </c>
      <c r="D10" s="35">
        <v>0</v>
      </c>
      <c r="E10" s="35">
        <v>0</v>
      </c>
      <c r="Q10" s="30" t="str">
        <f>L14</f>
        <v>C.Lehmann/S.Jungclaus</v>
      </c>
      <c r="R10" s="45">
        <v>6</v>
      </c>
      <c r="S10" s="45">
        <v>6</v>
      </c>
      <c r="T10" s="46">
        <v>4</v>
      </c>
    </row>
    <row r="11" spans="1:20" s="29" customFormat="1" ht="12.75">
      <c r="A11" s="32">
        <v>10</v>
      </c>
      <c r="B11" s="33" t="s">
        <v>26</v>
      </c>
      <c r="C11" s="34">
        <v>0</v>
      </c>
      <c r="D11" s="34">
        <v>0</v>
      </c>
      <c r="E11" s="34">
        <v>0</v>
      </c>
      <c r="G11" s="29" t="str">
        <f>B11</f>
        <v>G.Kiepert/J.Mielke</v>
      </c>
      <c r="H11" s="35">
        <v>6</v>
      </c>
      <c r="I11" s="35">
        <v>6</v>
      </c>
      <c r="J11" s="35">
        <v>0</v>
      </c>
      <c r="Q11" s="30"/>
      <c r="R11" s="30"/>
      <c r="S11" s="30"/>
      <c r="T11" s="31"/>
    </row>
    <row r="12" spans="1:20" s="29" customFormat="1" ht="12.75">
      <c r="A12" s="26">
        <v>11</v>
      </c>
      <c r="B12" s="36" t="s">
        <v>27</v>
      </c>
      <c r="C12" s="35">
        <v>4</v>
      </c>
      <c r="D12" s="35">
        <v>6</v>
      </c>
      <c r="E12" s="35">
        <v>5</v>
      </c>
      <c r="G12" s="29" t="str">
        <f>B13</f>
        <v>U.Schloß/B.Festerling</v>
      </c>
      <c r="H12" s="35">
        <v>1</v>
      </c>
      <c r="I12" s="35">
        <v>0</v>
      </c>
      <c r="J12" s="35">
        <v>0</v>
      </c>
      <c r="Q12" s="30"/>
      <c r="R12" s="30"/>
      <c r="S12" s="30"/>
      <c r="T12" s="31"/>
    </row>
    <row r="13" spans="1:20" s="29" customFormat="1" ht="12.75">
      <c r="A13" s="32">
        <v>12</v>
      </c>
      <c r="B13" s="33" t="s">
        <v>28</v>
      </c>
      <c r="C13" s="34">
        <v>6</v>
      </c>
      <c r="D13" s="34">
        <v>1</v>
      </c>
      <c r="E13" s="34">
        <v>7</v>
      </c>
      <c r="F13" s="37"/>
      <c r="G13" s="37"/>
      <c r="H13" s="37"/>
      <c r="I13" s="37"/>
      <c r="J13" s="37"/>
      <c r="L13" s="29" t="str">
        <f>G11</f>
        <v>G.Kiepert/J.Mielke</v>
      </c>
      <c r="M13" s="38">
        <v>2</v>
      </c>
      <c r="N13" s="38">
        <v>3</v>
      </c>
      <c r="O13" s="38">
        <v>0</v>
      </c>
      <c r="Q13" s="30"/>
      <c r="R13" s="30"/>
      <c r="S13" s="30"/>
      <c r="T13" s="31"/>
    </row>
    <row r="14" spans="1:20" s="29" customFormat="1" ht="12.75">
      <c r="A14" s="26">
        <v>13</v>
      </c>
      <c r="B14" s="36" t="s">
        <v>29</v>
      </c>
      <c r="C14" s="35">
        <v>1</v>
      </c>
      <c r="D14" s="35">
        <v>0</v>
      </c>
      <c r="E14" s="35">
        <v>0</v>
      </c>
      <c r="L14" s="29" t="str">
        <f>G16</f>
        <v>C.Lehmann/S.Jungclaus</v>
      </c>
      <c r="M14" s="38">
        <v>6</v>
      </c>
      <c r="N14" s="38">
        <v>6</v>
      </c>
      <c r="O14" s="38">
        <v>0</v>
      </c>
      <c r="Q14" s="30"/>
      <c r="R14" s="30"/>
      <c r="S14" s="30"/>
      <c r="T14" s="31"/>
    </row>
    <row r="15" spans="1:20" s="29" customFormat="1" ht="12.75">
      <c r="A15" s="32">
        <v>14</v>
      </c>
      <c r="B15" s="33" t="s">
        <v>30</v>
      </c>
      <c r="C15" s="34">
        <v>6</v>
      </c>
      <c r="D15" s="34">
        <v>6</v>
      </c>
      <c r="E15" s="34">
        <v>0</v>
      </c>
      <c r="G15" s="29" t="str">
        <f>B15</f>
        <v>A.Schlaucher/P.Buckschun</v>
      </c>
      <c r="H15" s="35">
        <v>0</v>
      </c>
      <c r="I15" s="35">
        <v>1</v>
      </c>
      <c r="J15" s="35">
        <v>0</v>
      </c>
      <c r="Q15" s="30"/>
      <c r="R15" s="30"/>
      <c r="S15" s="30"/>
      <c r="T15" s="31"/>
    </row>
    <row r="16" spans="1:20" s="29" customFormat="1" ht="12.75">
      <c r="A16" s="26">
        <v>15</v>
      </c>
      <c r="B16" s="36" t="s">
        <v>12</v>
      </c>
      <c r="C16" s="35">
        <v>0</v>
      </c>
      <c r="D16" s="35">
        <v>0</v>
      </c>
      <c r="E16" s="35">
        <v>0</v>
      </c>
      <c r="G16" s="29" t="str">
        <f>B17</f>
        <v>C.Lehmann/S.Jungclaus</v>
      </c>
      <c r="H16" s="35">
        <v>6</v>
      </c>
      <c r="I16" s="35">
        <v>6</v>
      </c>
      <c r="J16" s="35">
        <v>0</v>
      </c>
      <c r="Q16" s="30"/>
      <c r="R16" s="30"/>
      <c r="S16" s="30"/>
      <c r="T16" s="31"/>
    </row>
    <row r="17" spans="1:20" s="29" customFormat="1" ht="13.5" thickBot="1">
      <c r="A17" s="39">
        <v>16</v>
      </c>
      <c r="B17" s="40" t="s">
        <v>31</v>
      </c>
      <c r="C17" s="41">
        <v>0</v>
      </c>
      <c r="D17" s="41">
        <v>0</v>
      </c>
      <c r="E17" s="41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7"/>
    </row>
  </sheetData>
  <mergeCells count="4">
    <mergeCell ref="B1:E1"/>
    <mergeCell ref="G1:J1"/>
    <mergeCell ref="L1:O1"/>
    <mergeCell ref="Q1:T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</oddHeader>
    <oddFooter>&amp;C&amp;Z&amp;F&amp;RSeite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workbookViewId="0" topLeftCell="A1">
      <selection activeCell="L6" sqref="L6"/>
    </sheetView>
  </sheetViews>
  <sheetFormatPr defaultColWidth="11.421875" defaultRowHeight="12.75"/>
  <cols>
    <col min="1" max="1" width="2.57421875" style="0" bestFit="1" customWidth="1"/>
    <col min="2" max="2" width="28.421875" style="0" bestFit="1" customWidth="1"/>
    <col min="3" max="5" width="2.57421875" style="0" bestFit="1" customWidth="1"/>
    <col min="6" max="6" width="2.421875" style="0" customWidth="1"/>
    <col min="7" max="7" width="23.8515625" style="0" bestFit="1" customWidth="1"/>
    <col min="8" max="10" width="2.57421875" style="0" bestFit="1" customWidth="1"/>
    <col min="11" max="11" width="5.140625" style="0" customWidth="1"/>
    <col min="12" max="12" width="23.8515625" style="0" bestFit="1" customWidth="1"/>
    <col min="13" max="15" width="2.00390625" style="0" bestFit="1" customWidth="1"/>
  </cols>
  <sheetData>
    <row r="1" spans="1:15" ht="18.75" thickBot="1">
      <c r="A1" s="71"/>
      <c r="B1" s="86" t="s">
        <v>1</v>
      </c>
      <c r="C1" s="86"/>
      <c r="D1" s="86"/>
      <c r="E1" s="86"/>
      <c r="F1" s="69"/>
      <c r="G1" s="86" t="s">
        <v>2</v>
      </c>
      <c r="H1" s="86"/>
      <c r="I1" s="86"/>
      <c r="J1" s="86"/>
      <c r="K1" s="69"/>
      <c r="L1" s="86" t="s">
        <v>3</v>
      </c>
      <c r="M1" s="86"/>
      <c r="N1" s="86"/>
      <c r="O1" s="87"/>
    </row>
    <row r="2" spans="1:15" ht="15">
      <c r="A2" s="72">
        <v>1</v>
      </c>
      <c r="B2" s="27" t="s">
        <v>12</v>
      </c>
      <c r="C2" s="28">
        <v>0</v>
      </c>
      <c r="D2" s="28">
        <v>0</v>
      </c>
      <c r="E2" s="28">
        <v>0</v>
      </c>
      <c r="L2" s="73"/>
      <c r="M2" s="73"/>
      <c r="N2" s="73"/>
      <c r="O2" s="74"/>
    </row>
    <row r="3" spans="1:15" ht="15">
      <c r="A3" s="75">
        <v>2</v>
      </c>
      <c r="B3" s="82" t="s">
        <v>27</v>
      </c>
      <c r="C3" s="34">
        <v>0</v>
      </c>
      <c r="D3" s="34">
        <v>0</v>
      </c>
      <c r="E3" s="34">
        <v>0</v>
      </c>
      <c r="G3" t="str">
        <f>B3</f>
        <v>O.Simonsen/R.Duske</v>
      </c>
      <c r="H3" s="35">
        <v>1</v>
      </c>
      <c r="I3" s="35">
        <v>2</v>
      </c>
      <c r="J3" s="35">
        <v>0</v>
      </c>
      <c r="L3" s="73"/>
      <c r="M3" s="73"/>
      <c r="N3" s="73"/>
      <c r="O3" s="74"/>
    </row>
    <row r="4" spans="1:15" ht="15">
      <c r="A4" s="72">
        <v>3</v>
      </c>
      <c r="B4" s="27" t="s">
        <v>12</v>
      </c>
      <c r="C4" s="35">
        <v>0</v>
      </c>
      <c r="D4" s="35">
        <v>0</v>
      </c>
      <c r="E4" s="35">
        <v>0</v>
      </c>
      <c r="G4" t="str">
        <f>B5</f>
        <v>M.Rupertus/J.Steckmeister</v>
      </c>
      <c r="H4" s="35">
        <v>6</v>
      </c>
      <c r="I4" s="35">
        <v>6</v>
      </c>
      <c r="J4" s="35">
        <v>0</v>
      </c>
      <c r="L4" s="73"/>
      <c r="M4" s="73"/>
      <c r="N4" s="73"/>
      <c r="O4" s="74"/>
    </row>
    <row r="5" spans="1:15" ht="15.75" thickBot="1">
      <c r="A5" s="76">
        <v>4</v>
      </c>
      <c r="B5" s="40" t="s">
        <v>22</v>
      </c>
      <c r="C5" s="41">
        <v>0</v>
      </c>
      <c r="D5" s="41">
        <v>0</v>
      </c>
      <c r="E5" s="41">
        <v>0</v>
      </c>
      <c r="F5" s="77"/>
      <c r="G5" s="77"/>
      <c r="H5" s="42"/>
      <c r="I5" s="42"/>
      <c r="J5" s="42"/>
      <c r="K5" s="77"/>
      <c r="L5" s="77" t="str">
        <f>G4</f>
        <v>M.Rupertus/J.Steckmeister</v>
      </c>
      <c r="M5" s="78">
        <v>2</v>
      </c>
      <c r="N5" s="78">
        <v>1</v>
      </c>
      <c r="O5" s="79">
        <v>0</v>
      </c>
    </row>
    <row r="6" spans="1:15" ht="15">
      <c r="A6" s="72">
        <v>5</v>
      </c>
      <c r="B6" s="27" t="s">
        <v>12</v>
      </c>
      <c r="C6" s="35">
        <v>0</v>
      </c>
      <c r="D6" s="35">
        <v>0</v>
      </c>
      <c r="E6" s="35">
        <v>0</v>
      </c>
      <c r="H6" s="29"/>
      <c r="I6" s="29"/>
      <c r="J6" s="29"/>
      <c r="L6" s="85" t="str">
        <f>G8</f>
        <v>R.Witt/B.Redmann</v>
      </c>
      <c r="M6" s="80">
        <v>6</v>
      </c>
      <c r="N6" s="80">
        <v>6</v>
      </c>
      <c r="O6" s="81">
        <v>0</v>
      </c>
    </row>
    <row r="7" spans="1:15" ht="15">
      <c r="A7" s="75">
        <v>6</v>
      </c>
      <c r="B7" s="82" t="s">
        <v>29</v>
      </c>
      <c r="C7" s="34">
        <v>0</v>
      </c>
      <c r="D7" s="34">
        <v>0</v>
      </c>
      <c r="E7" s="34">
        <v>0</v>
      </c>
      <c r="G7" t="str">
        <f>B7</f>
        <v>R.Keuchen/C.Zipp</v>
      </c>
      <c r="H7" s="35">
        <v>2</v>
      </c>
      <c r="I7" s="35">
        <v>0</v>
      </c>
      <c r="J7" s="35">
        <v>0</v>
      </c>
      <c r="L7" s="73"/>
      <c r="M7" s="73"/>
      <c r="N7" s="73"/>
      <c r="O7" s="74"/>
    </row>
    <row r="8" spans="1:15" ht="15">
      <c r="A8" s="72">
        <v>7</v>
      </c>
      <c r="B8" s="27" t="s">
        <v>12</v>
      </c>
      <c r="C8" s="35">
        <v>0</v>
      </c>
      <c r="D8" s="35">
        <v>0</v>
      </c>
      <c r="E8" s="35">
        <v>0</v>
      </c>
      <c r="G8" t="str">
        <f>B9</f>
        <v>R.Witt/B.Redmann</v>
      </c>
      <c r="H8" s="35">
        <v>6</v>
      </c>
      <c r="I8" s="35">
        <v>6</v>
      </c>
      <c r="J8" s="35">
        <v>0</v>
      </c>
      <c r="L8" s="73"/>
      <c r="M8" s="73"/>
      <c r="N8" s="73"/>
      <c r="O8" s="74"/>
    </row>
    <row r="9" spans="1:15" ht="15.75" thickBot="1">
      <c r="A9" s="76">
        <v>8</v>
      </c>
      <c r="B9" s="83" t="s">
        <v>24</v>
      </c>
      <c r="C9" s="41">
        <v>0</v>
      </c>
      <c r="D9" s="41">
        <v>0</v>
      </c>
      <c r="E9" s="41">
        <v>0</v>
      </c>
      <c r="F9" s="77"/>
      <c r="G9" s="77"/>
      <c r="H9" s="77"/>
      <c r="I9" s="77"/>
      <c r="J9" s="77"/>
      <c r="K9" s="77"/>
      <c r="L9" s="77"/>
      <c r="M9" s="77"/>
      <c r="N9" s="77"/>
      <c r="O9" s="71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</oddHeader>
    <oddFooter>&amp;C&amp;Z&amp;F&amp;RSeite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 topLeftCell="A1">
      <selection activeCell="J7" sqref="J7"/>
    </sheetView>
  </sheetViews>
  <sheetFormatPr defaultColWidth="11.421875" defaultRowHeight="12.75"/>
  <cols>
    <col min="1" max="1" width="3.00390625" style="0" bestFit="1" customWidth="1"/>
    <col min="2" max="3" width="19.7109375" style="0" bestFit="1" customWidth="1"/>
    <col min="4" max="4" width="4.8515625" style="0" customWidth="1"/>
    <col min="5" max="5" width="4.140625" style="0" customWidth="1"/>
    <col min="6" max="6" width="4.28125" style="0" customWidth="1"/>
    <col min="7" max="7" width="4.00390625" style="0" customWidth="1"/>
    <col min="8" max="9" width="3.8515625" style="0" customWidth="1"/>
    <col min="10" max="15" width="2.00390625" style="0" bestFit="1" customWidth="1"/>
    <col min="16" max="16" width="3.421875" style="0" customWidth="1"/>
    <col min="17" max="17" width="3.7109375" style="0" customWidth="1"/>
    <col min="18" max="18" width="3.421875" style="0" customWidth="1"/>
    <col min="19" max="19" width="4.00390625" style="0" customWidth="1"/>
    <col min="20" max="20" width="2.57421875" style="0" customWidth="1"/>
    <col min="21" max="21" width="4.140625" style="0" customWidth="1"/>
  </cols>
  <sheetData>
    <row r="1" spans="1:3" ht="12.75">
      <c r="A1" s="1">
        <v>1</v>
      </c>
      <c r="B1" s="4" t="s">
        <v>32</v>
      </c>
      <c r="C1" s="5"/>
    </row>
    <row r="2" spans="1:3" ht="12.75">
      <c r="A2" s="1">
        <v>2</v>
      </c>
      <c r="B2" s="6" t="s">
        <v>33</v>
      </c>
      <c r="C2" s="5"/>
    </row>
    <row r="3" spans="1:3" ht="12.75">
      <c r="A3" s="1">
        <v>3</v>
      </c>
      <c r="B3" s="7" t="s">
        <v>34</v>
      </c>
      <c r="C3" s="5"/>
    </row>
    <row r="4" spans="1:3" ht="12.75">
      <c r="A4" s="1">
        <v>4</v>
      </c>
      <c r="B4" s="8" t="s">
        <v>35</v>
      </c>
      <c r="C4" s="5"/>
    </row>
    <row r="5" spans="1:3" ht="12.75">
      <c r="A5" s="1">
        <v>5</v>
      </c>
      <c r="B5" s="9" t="s">
        <v>36</v>
      </c>
      <c r="C5" s="5"/>
    </row>
    <row r="6" spans="1:21" ht="12.75">
      <c r="A6" s="1"/>
      <c r="B6" s="5"/>
      <c r="C6" s="5"/>
      <c r="D6" s="94" t="s">
        <v>37</v>
      </c>
      <c r="E6" s="95"/>
      <c r="F6" s="94" t="s">
        <v>38</v>
      </c>
      <c r="G6" s="95"/>
      <c r="H6" s="96" t="s">
        <v>39</v>
      </c>
      <c r="I6" s="95"/>
      <c r="P6" s="97" t="s">
        <v>40</v>
      </c>
      <c r="Q6" s="97"/>
      <c r="R6" s="97" t="s">
        <v>41</v>
      </c>
      <c r="S6" s="97"/>
      <c r="T6" s="97" t="s">
        <v>42</v>
      </c>
      <c r="U6" s="97"/>
    </row>
    <row r="7" spans="1:21" ht="12.75">
      <c r="A7" s="1">
        <v>1</v>
      </c>
      <c r="B7" s="11" t="str">
        <f>B1</f>
        <v>W.Glasner/G.Körting</v>
      </c>
      <c r="C7" s="12" t="str">
        <f>B2</f>
        <v>M.Haacke/B.Kiepert</v>
      </c>
      <c r="D7" s="10">
        <v>6</v>
      </c>
      <c r="E7" s="10">
        <v>2</v>
      </c>
      <c r="F7" s="10">
        <v>3</v>
      </c>
      <c r="G7" s="10">
        <v>6</v>
      </c>
      <c r="H7" s="10">
        <v>4</v>
      </c>
      <c r="I7" s="10">
        <v>6</v>
      </c>
      <c r="J7">
        <f aca="true" t="shared" si="0" ref="J7:J16">IF(D7&gt;E7,1,0)</f>
        <v>1</v>
      </c>
      <c r="K7">
        <f aca="true" t="shared" si="1" ref="K7:K16">IF(F7&gt;G7,1,0)</f>
        <v>0</v>
      </c>
      <c r="L7">
        <f aca="true" t="shared" si="2" ref="L7:L16">IF(H7&gt;I7,1,0)</f>
        <v>0</v>
      </c>
      <c r="M7">
        <f aca="true" t="shared" si="3" ref="M7:M16">IF(E7&gt;D7,1,0)</f>
        <v>0</v>
      </c>
      <c r="N7">
        <f aca="true" t="shared" si="4" ref="N7:N16">IF(G7&gt;F7,1,0)</f>
        <v>1</v>
      </c>
      <c r="O7">
        <f aca="true" t="shared" si="5" ref="O7:O16">IF(I7&gt;H7,1,0)</f>
        <v>1</v>
      </c>
      <c r="P7" s="10">
        <f aca="true" t="shared" si="6" ref="P7:P16">SUM(J7:L7)</f>
        <v>1</v>
      </c>
      <c r="Q7" s="10">
        <f aca="true" t="shared" si="7" ref="Q7:Q16">SUM(M7:O7)</f>
        <v>2</v>
      </c>
      <c r="R7" s="10">
        <f aca="true" t="shared" si="8" ref="R7:S16">SUM(D7,F7,H7)</f>
        <v>13</v>
      </c>
      <c r="S7" s="10">
        <f t="shared" si="8"/>
        <v>14</v>
      </c>
      <c r="T7" s="10">
        <f aca="true" t="shared" si="9" ref="T7:T16">IF(P7&gt;Q7,2,0)</f>
        <v>0</v>
      </c>
      <c r="U7" s="10">
        <f aca="true" t="shared" si="10" ref="U7:U16">IF(Q7&gt;P7,2,0)</f>
        <v>2</v>
      </c>
    </row>
    <row r="8" spans="1:21" ht="12.75">
      <c r="A8" s="1">
        <v>2</v>
      </c>
      <c r="B8" s="13" t="str">
        <f>B3</f>
        <v>D.Haar/T.Herbst</v>
      </c>
      <c r="C8" s="14" t="str">
        <f>B4</f>
        <v>W.Skirlo/E.Leise</v>
      </c>
      <c r="D8" s="10">
        <v>6</v>
      </c>
      <c r="E8" s="10">
        <v>1</v>
      </c>
      <c r="F8" s="10">
        <v>6</v>
      </c>
      <c r="G8" s="10">
        <v>3</v>
      </c>
      <c r="H8" s="10"/>
      <c r="I8" s="10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10">
        <f t="shared" si="6"/>
        <v>2</v>
      </c>
      <c r="Q8" s="10">
        <f t="shared" si="7"/>
        <v>0</v>
      </c>
      <c r="R8" s="10">
        <f t="shared" si="8"/>
        <v>12</v>
      </c>
      <c r="S8" s="10">
        <f t="shared" si="8"/>
        <v>4</v>
      </c>
      <c r="T8" s="10">
        <f t="shared" si="9"/>
        <v>2</v>
      </c>
      <c r="U8" s="10">
        <f t="shared" si="10"/>
        <v>0</v>
      </c>
    </row>
    <row r="9" spans="1:21" ht="12.75">
      <c r="A9" s="1">
        <v>3</v>
      </c>
      <c r="B9" s="15" t="str">
        <f>B5</f>
        <v>E.Voss/H.Vietheer</v>
      </c>
      <c r="C9" s="11" t="str">
        <f>B1</f>
        <v>W.Glasner/G.Körting</v>
      </c>
      <c r="D9" s="10">
        <v>0</v>
      </c>
      <c r="E9" s="10">
        <v>6</v>
      </c>
      <c r="F9" s="10">
        <v>0</v>
      </c>
      <c r="G9" s="10">
        <v>6</v>
      </c>
      <c r="H9" s="10"/>
      <c r="I9" s="10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1</v>
      </c>
      <c r="N9">
        <f t="shared" si="4"/>
        <v>1</v>
      </c>
      <c r="O9">
        <f t="shared" si="5"/>
        <v>0</v>
      </c>
      <c r="P9" s="10">
        <f t="shared" si="6"/>
        <v>0</v>
      </c>
      <c r="Q9" s="10">
        <f t="shared" si="7"/>
        <v>2</v>
      </c>
      <c r="R9" s="10">
        <f t="shared" si="8"/>
        <v>0</v>
      </c>
      <c r="S9" s="10">
        <f t="shared" si="8"/>
        <v>12</v>
      </c>
      <c r="T9" s="10">
        <f t="shared" si="9"/>
        <v>0</v>
      </c>
      <c r="U9" s="10">
        <f t="shared" si="10"/>
        <v>2</v>
      </c>
    </row>
    <row r="10" spans="1:21" ht="12.75">
      <c r="A10" s="1">
        <v>4</v>
      </c>
      <c r="B10" s="12" t="str">
        <f>B2</f>
        <v>M.Haacke/B.Kiepert</v>
      </c>
      <c r="C10" s="13" t="str">
        <f>B3</f>
        <v>D.Haar/T.Herbst</v>
      </c>
      <c r="D10" s="10">
        <v>6</v>
      </c>
      <c r="E10" s="10">
        <v>1</v>
      </c>
      <c r="F10" s="10">
        <v>6</v>
      </c>
      <c r="G10" s="10">
        <v>1</v>
      </c>
      <c r="H10" s="10"/>
      <c r="I10" s="10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10">
        <f t="shared" si="6"/>
        <v>2</v>
      </c>
      <c r="Q10" s="10">
        <f t="shared" si="7"/>
        <v>0</v>
      </c>
      <c r="R10" s="10">
        <f t="shared" si="8"/>
        <v>12</v>
      </c>
      <c r="S10" s="10">
        <f t="shared" si="8"/>
        <v>2</v>
      </c>
      <c r="T10" s="10">
        <f t="shared" si="9"/>
        <v>2</v>
      </c>
      <c r="U10" s="10">
        <f t="shared" si="10"/>
        <v>0</v>
      </c>
    </row>
    <row r="11" spans="1:21" ht="12.75">
      <c r="A11" s="1">
        <v>5</v>
      </c>
      <c r="B11" s="14" t="str">
        <f>B4</f>
        <v>W.Skirlo/E.Leise</v>
      </c>
      <c r="C11" s="15" t="str">
        <f>B5</f>
        <v>E.Voss/H.Vietheer</v>
      </c>
      <c r="D11" s="10">
        <v>6</v>
      </c>
      <c r="E11" s="10">
        <v>1</v>
      </c>
      <c r="F11" s="10">
        <v>7</v>
      </c>
      <c r="G11" s="10">
        <v>5</v>
      </c>
      <c r="H11" s="10"/>
      <c r="I11" s="10"/>
      <c r="J11">
        <f t="shared" si="0"/>
        <v>1</v>
      </c>
      <c r="K11">
        <f t="shared" si="1"/>
        <v>1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10">
        <f t="shared" si="6"/>
        <v>2</v>
      </c>
      <c r="Q11" s="10">
        <f t="shared" si="7"/>
        <v>0</v>
      </c>
      <c r="R11" s="10">
        <f t="shared" si="8"/>
        <v>13</v>
      </c>
      <c r="S11" s="10">
        <f t="shared" si="8"/>
        <v>6</v>
      </c>
      <c r="T11" s="10">
        <f t="shared" si="9"/>
        <v>2</v>
      </c>
      <c r="U11" s="10">
        <f t="shared" si="10"/>
        <v>0</v>
      </c>
    </row>
    <row r="12" spans="1:21" ht="12.75">
      <c r="A12" s="1">
        <v>6</v>
      </c>
      <c r="B12" s="11" t="str">
        <f>B1</f>
        <v>W.Glasner/G.Körting</v>
      </c>
      <c r="C12" s="13" t="str">
        <f>B3</f>
        <v>D.Haar/T.Herbst</v>
      </c>
      <c r="D12" s="10">
        <v>6</v>
      </c>
      <c r="E12" s="10">
        <v>2</v>
      </c>
      <c r="F12" s="10">
        <v>6</v>
      </c>
      <c r="G12" s="10">
        <v>0</v>
      </c>
      <c r="H12" s="10"/>
      <c r="I12" s="10"/>
      <c r="J12">
        <f t="shared" si="0"/>
        <v>1</v>
      </c>
      <c r="K12">
        <f t="shared" si="1"/>
        <v>1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10">
        <f t="shared" si="6"/>
        <v>2</v>
      </c>
      <c r="Q12" s="10">
        <f t="shared" si="7"/>
        <v>0</v>
      </c>
      <c r="R12" s="10">
        <f t="shared" si="8"/>
        <v>12</v>
      </c>
      <c r="S12" s="10">
        <f t="shared" si="8"/>
        <v>2</v>
      </c>
      <c r="T12" s="10">
        <f t="shared" si="9"/>
        <v>2</v>
      </c>
      <c r="U12" s="10">
        <f t="shared" si="10"/>
        <v>0</v>
      </c>
    </row>
    <row r="13" spans="1:21" ht="12.75">
      <c r="A13" s="1">
        <v>7</v>
      </c>
      <c r="B13" s="12" t="str">
        <f>B2</f>
        <v>M.Haacke/B.Kiepert</v>
      </c>
      <c r="C13" s="25" t="str">
        <f>B4</f>
        <v>W.Skirlo/E.Leise</v>
      </c>
      <c r="D13" s="10">
        <v>6</v>
      </c>
      <c r="E13" s="10">
        <v>1</v>
      </c>
      <c r="F13" s="10">
        <v>6</v>
      </c>
      <c r="G13" s="10">
        <v>0</v>
      </c>
      <c r="H13" s="10"/>
      <c r="I13" s="10"/>
      <c r="J13">
        <f t="shared" si="0"/>
        <v>1</v>
      </c>
      <c r="K13">
        <f t="shared" si="1"/>
        <v>1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10">
        <f t="shared" si="6"/>
        <v>2</v>
      </c>
      <c r="Q13" s="10">
        <f t="shared" si="7"/>
        <v>0</v>
      </c>
      <c r="R13" s="10">
        <f t="shared" si="8"/>
        <v>12</v>
      </c>
      <c r="S13" s="10">
        <f t="shared" si="8"/>
        <v>1</v>
      </c>
      <c r="T13" s="10">
        <f t="shared" si="9"/>
        <v>2</v>
      </c>
      <c r="U13" s="10">
        <f t="shared" si="10"/>
        <v>0</v>
      </c>
    </row>
    <row r="14" spans="1:21" ht="12.75">
      <c r="A14" s="1">
        <v>8</v>
      </c>
      <c r="B14" s="15" t="str">
        <f>B5</f>
        <v>E.Voss/H.Vietheer</v>
      </c>
      <c r="C14" s="13" t="str">
        <f>B3</f>
        <v>D.Haar/T.Herbst</v>
      </c>
      <c r="D14" s="10">
        <v>1</v>
      </c>
      <c r="E14" s="10">
        <v>6</v>
      </c>
      <c r="F14" s="10">
        <v>3</v>
      </c>
      <c r="G14" s="10">
        <v>6</v>
      </c>
      <c r="H14" s="10"/>
      <c r="I14" s="10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1</v>
      </c>
      <c r="N14">
        <f t="shared" si="4"/>
        <v>1</v>
      </c>
      <c r="O14">
        <f t="shared" si="5"/>
        <v>0</v>
      </c>
      <c r="P14" s="10">
        <f t="shared" si="6"/>
        <v>0</v>
      </c>
      <c r="Q14" s="10">
        <f t="shared" si="7"/>
        <v>2</v>
      </c>
      <c r="R14" s="10">
        <f t="shared" si="8"/>
        <v>4</v>
      </c>
      <c r="S14" s="10">
        <f t="shared" si="8"/>
        <v>12</v>
      </c>
      <c r="T14" s="10">
        <f t="shared" si="9"/>
        <v>0</v>
      </c>
      <c r="U14" s="10">
        <f t="shared" si="10"/>
        <v>2</v>
      </c>
    </row>
    <row r="15" spans="1:21" ht="12.75">
      <c r="A15" s="1">
        <v>9</v>
      </c>
      <c r="B15" s="11" t="str">
        <f>B1</f>
        <v>W.Glasner/G.Körting</v>
      </c>
      <c r="C15" s="14" t="str">
        <f>B4</f>
        <v>W.Skirlo/E.Leise</v>
      </c>
      <c r="D15" s="10">
        <v>6</v>
      </c>
      <c r="E15" s="10">
        <v>0</v>
      </c>
      <c r="F15" s="10">
        <v>6</v>
      </c>
      <c r="G15" s="10">
        <v>2</v>
      </c>
      <c r="H15" s="10"/>
      <c r="I15" s="10"/>
      <c r="J15">
        <f t="shared" si="0"/>
        <v>1</v>
      </c>
      <c r="K15">
        <f t="shared" si="1"/>
        <v>1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10">
        <f t="shared" si="6"/>
        <v>2</v>
      </c>
      <c r="Q15" s="10">
        <f t="shared" si="7"/>
        <v>0</v>
      </c>
      <c r="R15" s="10">
        <f t="shared" si="8"/>
        <v>12</v>
      </c>
      <c r="S15" s="10">
        <f t="shared" si="8"/>
        <v>2</v>
      </c>
      <c r="T15" s="10">
        <f t="shared" si="9"/>
        <v>2</v>
      </c>
      <c r="U15" s="10">
        <f t="shared" si="10"/>
        <v>0</v>
      </c>
    </row>
    <row r="16" spans="1:21" ht="12.75">
      <c r="A16" s="1">
        <v>10</v>
      </c>
      <c r="B16" s="12" t="str">
        <f>B2</f>
        <v>M.Haacke/B.Kiepert</v>
      </c>
      <c r="C16" s="15" t="str">
        <f>B5</f>
        <v>E.Voss/H.Vietheer</v>
      </c>
      <c r="D16" s="10">
        <v>6</v>
      </c>
      <c r="E16" s="10">
        <v>0</v>
      </c>
      <c r="F16" s="10">
        <v>6</v>
      </c>
      <c r="G16" s="10">
        <v>0</v>
      </c>
      <c r="H16" s="10"/>
      <c r="I16" s="10"/>
      <c r="J16">
        <f t="shared" si="0"/>
        <v>1</v>
      </c>
      <c r="K16">
        <f t="shared" si="1"/>
        <v>1</v>
      </c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 s="10">
        <f t="shared" si="6"/>
        <v>2</v>
      </c>
      <c r="Q16" s="10">
        <f t="shared" si="7"/>
        <v>0</v>
      </c>
      <c r="R16" s="10">
        <f t="shared" si="8"/>
        <v>12</v>
      </c>
      <c r="S16" s="10">
        <f t="shared" si="8"/>
        <v>0</v>
      </c>
      <c r="T16" s="10">
        <f t="shared" si="9"/>
        <v>2</v>
      </c>
      <c r="U16" s="10">
        <f t="shared" si="10"/>
        <v>0</v>
      </c>
    </row>
    <row r="19" ht="12.75">
      <c r="B19" s="16" t="s">
        <v>43</v>
      </c>
    </row>
    <row r="20" spans="3:9" ht="12.75">
      <c r="C20" s="1"/>
      <c r="D20" s="91" t="s">
        <v>42</v>
      </c>
      <c r="E20" s="92"/>
      <c r="F20" s="93" t="s">
        <v>40</v>
      </c>
      <c r="G20" s="92"/>
      <c r="H20" s="93" t="s">
        <v>41</v>
      </c>
      <c r="I20" s="92"/>
    </row>
    <row r="21" spans="2:9" ht="12.75">
      <c r="B21" s="17">
        <v>2</v>
      </c>
      <c r="C21" s="18" t="str">
        <f>B1</f>
        <v>W.Glasner/G.Körting</v>
      </c>
      <c r="D21" s="90">
        <f>SUM(T7,U9,T12,T15)</f>
        <v>6</v>
      </c>
      <c r="E21" s="90"/>
      <c r="F21" s="19">
        <f>SUM(P7,Q9,P12,P15)</f>
        <v>7</v>
      </c>
      <c r="G21" s="19">
        <f>SUM(Q7,P9,Q12,Q15)</f>
        <v>2</v>
      </c>
      <c r="H21" s="19">
        <f>SUM(R7,S9,R12,R15)</f>
        <v>49</v>
      </c>
      <c r="I21" s="19">
        <f>SUM(S7,R9,S12,S15)</f>
        <v>18</v>
      </c>
    </row>
    <row r="22" spans="2:9" ht="12.75">
      <c r="B22" s="17">
        <v>1</v>
      </c>
      <c r="C22" s="20" t="str">
        <f>B2</f>
        <v>M.Haacke/B.Kiepert</v>
      </c>
      <c r="D22" s="90">
        <f>SUM(U7,T10,T13,T16)</f>
        <v>8</v>
      </c>
      <c r="E22" s="90"/>
      <c r="F22" s="19">
        <f>SUM(Q7,P10,P13,P16)</f>
        <v>8</v>
      </c>
      <c r="G22" s="19">
        <f>SUM(P7,Q10,Q13,Q16)</f>
        <v>1</v>
      </c>
      <c r="H22" s="19">
        <f>SUM(S7,R10,R13,R16)</f>
        <v>50</v>
      </c>
      <c r="I22" s="19">
        <f>SUM(R7,S10,S13,S16)</f>
        <v>16</v>
      </c>
    </row>
    <row r="23" spans="2:21" ht="12.75">
      <c r="B23" s="17">
        <v>3</v>
      </c>
      <c r="C23" s="21" t="str">
        <f>B3</f>
        <v>D.Haar/T.Herbst</v>
      </c>
      <c r="D23" s="90">
        <f>SUM(T8,U10,U12,U14)</f>
        <v>4</v>
      </c>
      <c r="E23" s="90"/>
      <c r="F23" s="19">
        <f>SUM(P8,Q10,Q12,Q14)</f>
        <v>4</v>
      </c>
      <c r="G23" s="19">
        <f>SUM(Q8,P10,P12,P14)</f>
        <v>4</v>
      </c>
      <c r="H23" s="19">
        <f>SUM(R8,S10,S12,S14)</f>
        <v>28</v>
      </c>
      <c r="I23" s="19">
        <f>SUM(S8,R10,R12,R14)</f>
        <v>32</v>
      </c>
      <c r="U23" s="22"/>
    </row>
    <row r="24" spans="2:9" ht="12.75">
      <c r="B24" s="17">
        <v>4</v>
      </c>
      <c r="C24" s="23" t="str">
        <f>B4</f>
        <v>W.Skirlo/E.Leise</v>
      </c>
      <c r="D24" s="90">
        <f>SUM(U8,T11,U13,U15)</f>
        <v>2</v>
      </c>
      <c r="E24" s="90"/>
      <c r="F24" s="19">
        <f>SUM(Q8,P11,Q13,Q15)</f>
        <v>2</v>
      </c>
      <c r="G24" s="19">
        <f>SUM(P8,Q11,P13,P15)</f>
        <v>6</v>
      </c>
      <c r="H24" s="19">
        <f>SUM(S8,R11,S13,S15)</f>
        <v>20</v>
      </c>
      <c r="I24" s="19">
        <f>SUM(R8,S11,R13,R15)</f>
        <v>42</v>
      </c>
    </row>
    <row r="25" spans="2:9" ht="12.75">
      <c r="B25" s="17">
        <v>5</v>
      </c>
      <c r="C25" s="24" t="str">
        <f>B5</f>
        <v>E.Voss/H.Vietheer</v>
      </c>
      <c r="D25" s="90">
        <f>SUM(T9,U11,T14,U16)</f>
        <v>0</v>
      </c>
      <c r="E25" s="90"/>
      <c r="F25" s="19">
        <f>SUM(P9,Q11,P14,Q16)</f>
        <v>0</v>
      </c>
      <c r="G25" s="19">
        <f>SUM(Q9,P11,Q14,P16)</f>
        <v>8</v>
      </c>
      <c r="H25" s="19">
        <f>SUM(R9,S11,R14,S16)</f>
        <v>10</v>
      </c>
      <c r="I25" s="19">
        <f>SUM(S9,R11,S14,R16)</f>
        <v>49</v>
      </c>
    </row>
  </sheetData>
  <mergeCells count="14">
    <mergeCell ref="D6:E6"/>
    <mergeCell ref="F6:G6"/>
    <mergeCell ref="H6:I6"/>
    <mergeCell ref="P6:Q6"/>
    <mergeCell ref="R6:S6"/>
    <mergeCell ref="T6:U6"/>
    <mergeCell ref="D24:E24"/>
    <mergeCell ref="D25:E25"/>
    <mergeCell ref="D20:E20"/>
    <mergeCell ref="F20:G20"/>
    <mergeCell ref="H20:I20"/>
    <mergeCell ref="D21:E21"/>
    <mergeCell ref="D22:E22"/>
    <mergeCell ref="D23:E2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PageLayoutView="75" workbookViewId="0" topLeftCell="A1">
      <selection activeCell="J23" sqref="J23"/>
    </sheetView>
  </sheetViews>
  <sheetFormatPr defaultColWidth="11.421875" defaultRowHeight="12.75"/>
  <cols>
    <col min="2" max="2" width="20.7109375" style="0" customWidth="1"/>
    <col min="3" max="3" width="21.00390625" style="0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98" t="s">
        <v>61</v>
      </c>
      <c r="C1" s="5"/>
    </row>
    <row r="2" spans="1:3" ht="12.75">
      <c r="A2" s="1">
        <v>2</v>
      </c>
      <c r="B2" s="99" t="s">
        <v>62</v>
      </c>
      <c r="C2" s="5"/>
    </row>
    <row r="3" spans="1:3" ht="12.75">
      <c r="A3" s="1">
        <v>3</v>
      </c>
      <c r="B3" s="100" t="s">
        <v>63</v>
      </c>
      <c r="C3" s="5"/>
    </row>
    <row r="4" spans="1:3" ht="12.75">
      <c r="A4" s="1">
        <v>4</v>
      </c>
      <c r="B4" s="101" t="s">
        <v>64</v>
      </c>
      <c r="C4" s="5"/>
    </row>
    <row r="5" spans="1:21" ht="12.75">
      <c r="A5" s="102"/>
      <c r="B5" s="103"/>
      <c r="C5" s="103"/>
      <c r="D5" s="97" t="s">
        <v>37</v>
      </c>
      <c r="E5" s="97"/>
      <c r="F5" s="97" t="s">
        <v>38</v>
      </c>
      <c r="G5" s="97"/>
      <c r="H5" s="97" t="s">
        <v>39</v>
      </c>
      <c r="I5" s="97"/>
      <c r="P5" s="97" t="s">
        <v>40</v>
      </c>
      <c r="Q5" s="97"/>
      <c r="R5" s="97" t="s">
        <v>41</v>
      </c>
      <c r="S5" s="97"/>
      <c r="T5" s="97" t="s">
        <v>42</v>
      </c>
      <c r="U5" s="97"/>
    </row>
    <row r="6" spans="1:21" ht="12.75">
      <c r="A6" s="102">
        <v>1</v>
      </c>
      <c r="B6" s="104" t="str">
        <f>B1</f>
        <v>C.Plambeck/M.Rieken</v>
      </c>
      <c r="C6" s="105" t="str">
        <f>B2</f>
        <v>D.Münster/M.Krügel</v>
      </c>
      <c r="D6" s="10">
        <v>1</v>
      </c>
      <c r="E6" s="10">
        <v>6</v>
      </c>
      <c r="F6" s="10">
        <v>4</v>
      </c>
      <c r="G6" s="10">
        <v>6</v>
      </c>
      <c r="H6" s="10"/>
      <c r="I6" s="10"/>
      <c r="J6">
        <f aca="true" t="shared" si="0" ref="J6:J11">IF(D6&gt;E6,1,0)</f>
        <v>0</v>
      </c>
      <c r="K6">
        <f aca="true" t="shared" si="1" ref="K6:K11">IF(F6&gt;G6,1,0)</f>
        <v>0</v>
      </c>
      <c r="L6">
        <f aca="true" t="shared" si="2" ref="L6:L11">IF(H6&gt;I6,1,0)</f>
        <v>0</v>
      </c>
      <c r="M6">
        <f aca="true" t="shared" si="3" ref="M6:M11">IF(E6&gt;D6,1,0)</f>
        <v>1</v>
      </c>
      <c r="N6">
        <f aca="true" t="shared" si="4" ref="N6:N11">IF(G6&gt;F6,1,0)</f>
        <v>1</v>
      </c>
      <c r="O6">
        <f aca="true" t="shared" si="5" ref="O6:O11">IF(I6&gt;H6,1,0)</f>
        <v>0</v>
      </c>
      <c r="P6" s="10">
        <f aca="true" t="shared" si="6" ref="P6:P11">SUM(J6:L6)</f>
        <v>0</v>
      </c>
      <c r="Q6" s="10">
        <f aca="true" t="shared" si="7" ref="Q6:Q11">SUM(M6:O6)</f>
        <v>2</v>
      </c>
      <c r="R6" s="10">
        <f aca="true" t="shared" si="8" ref="R6:S11">SUM(D6,F6,H6)</f>
        <v>5</v>
      </c>
      <c r="S6" s="10">
        <f t="shared" si="8"/>
        <v>12</v>
      </c>
      <c r="T6" s="10">
        <f aca="true" t="shared" si="9" ref="T6:T11">IF(P6&gt;Q6,2,0)</f>
        <v>0</v>
      </c>
      <c r="U6" s="10">
        <f aca="true" t="shared" si="10" ref="U6:U11">IF(Q6&gt;P6,2,0)</f>
        <v>2</v>
      </c>
    </row>
    <row r="7" spans="1:21" ht="12.75">
      <c r="A7" s="102">
        <v>2</v>
      </c>
      <c r="B7" s="106" t="str">
        <f>B3</f>
        <v>J.Witt/C.Haack</v>
      </c>
      <c r="C7" s="107" t="str">
        <f>B4</f>
        <v>C.Czepluch/L.Schmitt</v>
      </c>
      <c r="D7" s="10">
        <v>7</v>
      </c>
      <c r="E7" s="10">
        <v>5</v>
      </c>
      <c r="F7" s="10">
        <v>6</v>
      </c>
      <c r="G7" s="10">
        <v>1</v>
      </c>
      <c r="H7" s="10"/>
      <c r="I7" s="10"/>
      <c r="J7">
        <f t="shared" si="0"/>
        <v>1</v>
      </c>
      <c r="K7">
        <f t="shared" si="1"/>
        <v>1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10">
        <f t="shared" si="6"/>
        <v>2</v>
      </c>
      <c r="Q7" s="10">
        <f t="shared" si="7"/>
        <v>0</v>
      </c>
      <c r="R7" s="10">
        <f t="shared" si="8"/>
        <v>13</v>
      </c>
      <c r="S7" s="10">
        <f t="shared" si="8"/>
        <v>6</v>
      </c>
      <c r="T7" s="10">
        <f t="shared" si="9"/>
        <v>2</v>
      </c>
      <c r="U7" s="10">
        <f t="shared" si="10"/>
        <v>0</v>
      </c>
    </row>
    <row r="8" spans="1:21" ht="12.75">
      <c r="A8" s="102">
        <v>3</v>
      </c>
      <c r="B8" s="104" t="str">
        <f>B1</f>
        <v>C.Plambeck/M.Rieken</v>
      </c>
      <c r="C8" s="106" t="str">
        <f>B3</f>
        <v>J.Witt/C.Haack</v>
      </c>
      <c r="D8" s="10">
        <v>4</v>
      </c>
      <c r="E8" s="10">
        <v>6</v>
      </c>
      <c r="F8" s="10">
        <v>1</v>
      </c>
      <c r="G8" s="10">
        <v>6</v>
      </c>
      <c r="H8" s="10"/>
      <c r="I8" s="10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10">
        <f t="shared" si="6"/>
        <v>0</v>
      </c>
      <c r="Q8" s="10">
        <f t="shared" si="7"/>
        <v>2</v>
      </c>
      <c r="R8" s="10">
        <f t="shared" si="8"/>
        <v>5</v>
      </c>
      <c r="S8" s="10">
        <f t="shared" si="8"/>
        <v>12</v>
      </c>
      <c r="T8" s="10">
        <f t="shared" si="9"/>
        <v>0</v>
      </c>
      <c r="U8" s="10">
        <f t="shared" si="10"/>
        <v>2</v>
      </c>
    </row>
    <row r="9" spans="1:21" ht="12.75">
      <c r="A9" s="102">
        <v>4</v>
      </c>
      <c r="B9" s="105" t="str">
        <f>B2</f>
        <v>D.Münster/M.Krügel</v>
      </c>
      <c r="C9" s="107" t="str">
        <f>B4</f>
        <v>C.Czepluch/L.Schmitt</v>
      </c>
      <c r="D9" s="10">
        <v>6</v>
      </c>
      <c r="E9" s="10">
        <v>7</v>
      </c>
      <c r="F9" s="10">
        <v>6</v>
      </c>
      <c r="G9" s="10">
        <v>4</v>
      </c>
      <c r="H9" s="10">
        <v>6</v>
      </c>
      <c r="I9" s="10">
        <v>4</v>
      </c>
      <c r="J9">
        <f t="shared" si="0"/>
        <v>0</v>
      </c>
      <c r="K9">
        <f t="shared" si="1"/>
        <v>1</v>
      </c>
      <c r="L9">
        <f t="shared" si="2"/>
        <v>1</v>
      </c>
      <c r="M9">
        <f t="shared" si="3"/>
        <v>1</v>
      </c>
      <c r="N9">
        <f t="shared" si="4"/>
        <v>0</v>
      </c>
      <c r="O9">
        <f t="shared" si="5"/>
        <v>0</v>
      </c>
      <c r="P9" s="10">
        <f t="shared" si="6"/>
        <v>2</v>
      </c>
      <c r="Q9" s="10">
        <f t="shared" si="7"/>
        <v>1</v>
      </c>
      <c r="R9" s="10">
        <f t="shared" si="8"/>
        <v>18</v>
      </c>
      <c r="S9" s="10">
        <f t="shared" si="8"/>
        <v>15</v>
      </c>
      <c r="T9" s="10">
        <f t="shared" si="9"/>
        <v>2</v>
      </c>
      <c r="U9" s="10">
        <f t="shared" si="10"/>
        <v>0</v>
      </c>
    </row>
    <row r="10" spans="1:21" ht="12.75">
      <c r="A10" s="102">
        <v>5</v>
      </c>
      <c r="B10" s="104" t="str">
        <f>B1</f>
        <v>C.Plambeck/M.Rieken</v>
      </c>
      <c r="C10" s="107" t="str">
        <f>B4</f>
        <v>C.Czepluch/L.Schmitt</v>
      </c>
      <c r="D10" s="10">
        <v>4</v>
      </c>
      <c r="E10" s="10">
        <v>6</v>
      </c>
      <c r="F10" s="10">
        <v>1</v>
      </c>
      <c r="G10" s="10">
        <v>6</v>
      </c>
      <c r="H10" s="10"/>
      <c r="I10" s="10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10">
        <f t="shared" si="6"/>
        <v>0</v>
      </c>
      <c r="Q10" s="10">
        <f t="shared" si="7"/>
        <v>2</v>
      </c>
      <c r="R10" s="10">
        <f t="shared" si="8"/>
        <v>5</v>
      </c>
      <c r="S10" s="10">
        <f t="shared" si="8"/>
        <v>12</v>
      </c>
      <c r="T10" s="10">
        <f t="shared" si="9"/>
        <v>0</v>
      </c>
      <c r="U10" s="10">
        <f t="shared" si="10"/>
        <v>2</v>
      </c>
    </row>
    <row r="11" spans="1:21" ht="12.75">
      <c r="A11" s="102">
        <v>6</v>
      </c>
      <c r="B11" s="105" t="str">
        <f>B2</f>
        <v>D.Münster/M.Krügel</v>
      </c>
      <c r="C11" s="106" t="str">
        <f>B3</f>
        <v>J.Witt/C.Haack</v>
      </c>
      <c r="D11" s="10">
        <v>5</v>
      </c>
      <c r="E11" s="10">
        <v>7</v>
      </c>
      <c r="F11" s="10">
        <v>6</v>
      </c>
      <c r="G11" s="10">
        <v>3</v>
      </c>
      <c r="H11" s="10">
        <v>4</v>
      </c>
      <c r="I11" s="10">
        <v>6</v>
      </c>
      <c r="J11">
        <f t="shared" si="0"/>
        <v>0</v>
      </c>
      <c r="K11">
        <f t="shared" si="1"/>
        <v>1</v>
      </c>
      <c r="L11">
        <f t="shared" si="2"/>
        <v>0</v>
      </c>
      <c r="M11">
        <f t="shared" si="3"/>
        <v>1</v>
      </c>
      <c r="N11">
        <f t="shared" si="4"/>
        <v>0</v>
      </c>
      <c r="O11">
        <f t="shared" si="5"/>
        <v>1</v>
      </c>
      <c r="P11" s="10">
        <f t="shared" si="6"/>
        <v>1</v>
      </c>
      <c r="Q11" s="10">
        <f t="shared" si="7"/>
        <v>2</v>
      </c>
      <c r="R11" s="10">
        <f t="shared" si="8"/>
        <v>15</v>
      </c>
      <c r="S11" s="10">
        <f t="shared" si="8"/>
        <v>16</v>
      </c>
      <c r="T11" s="10">
        <f t="shared" si="9"/>
        <v>0</v>
      </c>
      <c r="U11" s="10">
        <f t="shared" si="10"/>
        <v>2</v>
      </c>
    </row>
    <row r="12" spans="2:3" ht="12.75">
      <c r="B12" s="5"/>
      <c r="C12" s="5"/>
    </row>
    <row r="13" spans="2:3" ht="12.75">
      <c r="B13" s="5"/>
      <c r="C13" s="5"/>
    </row>
    <row r="14" spans="2:3" ht="13.5" thickBot="1">
      <c r="B14" s="108" t="s">
        <v>43</v>
      </c>
      <c r="C14" s="5"/>
    </row>
    <row r="15" spans="2:9" ht="13.5" thickBot="1">
      <c r="B15" s="5"/>
      <c r="C15" s="109"/>
      <c r="D15" s="110" t="s">
        <v>42</v>
      </c>
      <c r="E15" s="111"/>
      <c r="F15" s="110" t="s">
        <v>40</v>
      </c>
      <c r="G15" s="111"/>
      <c r="H15" s="112" t="s">
        <v>41</v>
      </c>
      <c r="I15" s="111"/>
    </row>
    <row r="16" spans="2:9" ht="13.5" thickBot="1">
      <c r="B16" s="17">
        <v>4</v>
      </c>
      <c r="C16" s="113" t="str">
        <f>B1</f>
        <v>C.Plambeck/M.Rieken</v>
      </c>
      <c r="D16" s="114">
        <f>SUM(T6,T8,T10)</f>
        <v>0</v>
      </c>
      <c r="E16" s="115"/>
      <c r="F16" s="116">
        <f>SUM(P6,P8,P10)</f>
        <v>0</v>
      </c>
      <c r="G16" s="117">
        <f>SUM(Q6,Q8,Q10)</f>
        <v>6</v>
      </c>
      <c r="H16" s="118">
        <f>SUM(R6,R8,R10)</f>
        <v>15</v>
      </c>
      <c r="I16" s="117">
        <f>SUM(S6,S8,S10)</f>
        <v>36</v>
      </c>
    </row>
    <row r="17" spans="2:9" ht="13.5" thickBot="1">
      <c r="B17" s="17">
        <v>2</v>
      </c>
      <c r="C17" s="119" t="str">
        <f>B2</f>
        <v>D.Münster/M.Krügel</v>
      </c>
      <c r="D17" s="114">
        <f>SUM(U6,T9,T11)</f>
        <v>4</v>
      </c>
      <c r="E17" s="115"/>
      <c r="F17" s="116">
        <f>SUM(Q6,P9,P11)</f>
        <v>5</v>
      </c>
      <c r="G17" s="117">
        <f>SUM(P6,Q9,Q11)</f>
        <v>3</v>
      </c>
      <c r="H17" s="118">
        <f>SUM(S6,R9,R11)</f>
        <v>45</v>
      </c>
      <c r="I17" s="117">
        <f>SUM(R6,S9,S11)</f>
        <v>36</v>
      </c>
    </row>
    <row r="18" spans="2:9" ht="13.5" thickBot="1">
      <c r="B18" s="17">
        <v>1</v>
      </c>
      <c r="C18" s="120" t="str">
        <f>B3</f>
        <v>J.Witt/C.Haack</v>
      </c>
      <c r="D18" s="114">
        <f>SUM(T7,U8,U11)</f>
        <v>6</v>
      </c>
      <c r="E18" s="115"/>
      <c r="F18" s="116">
        <f>SUM(P7,Q8,Q11)</f>
        <v>6</v>
      </c>
      <c r="G18" s="117">
        <f>SUM(Q7,P8,P11)</f>
        <v>1</v>
      </c>
      <c r="H18" s="118">
        <f>SUM(R7,S8,S11)</f>
        <v>41</v>
      </c>
      <c r="I18" s="117">
        <f>SUM(S7,R8,R11)</f>
        <v>26</v>
      </c>
    </row>
    <row r="19" spans="2:9" ht="13.5" thickBot="1">
      <c r="B19" s="17">
        <v>3</v>
      </c>
      <c r="C19" s="121" t="str">
        <f>B4</f>
        <v>C.Czepluch/L.Schmitt</v>
      </c>
      <c r="D19" s="114">
        <f>SUM(U7,U9,U10)</f>
        <v>2</v>
      </c>
      <c r="E19" s="115"/>
      <c r="F19" s="116">
        <f>SUM(Q7,Q9,Q10)</f>
        <v>3</v>
      </c>
      <c r="G19" s="117">
        <f>SUM(P7,P9,P10)</f>
        <v>4</v>
      </c>
      <c r="H19" s="118">
        <f>SUM(S7,S9,S10)</f>
        <v>33</v>
      </c>
      <c r="I19" s="117">
        <f>SUM(R7,R9,R10)</f>
        <v>36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e.V.&amp;CTurniergruppe</oddHeader>
    <oddFooter>&amp;C&amp;Z&amp;F&amp;RSeite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PageLayoutView="75" workbookViewId="0" topLeftCell="A1">
      <selection activeCell="C25" sqref="C25"/>
    </sheetView>
  </sheetViews>
  <sheetFormatPr defaultColWidth="11.421875" defaultRowHeight="12.75"/>
  <cols>
    <col min="2" max="2" width="20.7109375" style="0" customWidth="1"/>
    <col min="3" max="3" width="21.00390625" style="0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98" t="s">
        <v>57</v>
      </c>
      <c r="C1" s="5"/>
    </row>
    <row r="2" spans="1:3" ht="12.75">
      <c r="A2" s="1">
        <v>2</v>
      </c>
      <c r="B2" s="99" t="s">
        <v>58</v>
      </c>
      <c r="C2" s="5"/>
    </row>
    <row r="3" spans="1:3" ht="12.75">
      <c r="A3" s="1">
        <v>3</v>
      </c>
      <c r="B3" s="100" t="s">
        <v>59</v>
      </c>
      <c r="C3" s="5"/>
    </row>
    <row r="4" spans="1:3" ht="12.75">
      <c r="A4" s="1">
        <v>4</v>
      </c>
      <c r="B4" s="101" t="s">
        <v>60</v>
      </c>
      <c r="C4" s="5"/>
    </row>
    <row r="5" spans="1:21" ht="12.75">
      <c r="A5" s="102"/>
      <c r="B5" s="103"/>
      <c r="C5" s="103"/>
      <c r="D5" s="97" t="s">
        <v>37</v>
      </c>
      <c r="E5" s="97"/>
      <c r="F5" s="97" t="s">
        <v>38</v>
      </c>
      <c r="G5" s="97"/>
      <c r="H5" s="97" t="s">
        <v>39</v>
      </c>
      <c r="I5" s="97"/>
      <c r="P5" s="97" t="s">
        <v>40</v>
      </c>
      <c r="Q5" s="97"/>
      <c r="R5" s="97" t="s">
        <v>41</v>
      </c>
      <c r="S5" s="97"/>
      <c r="T5" s="97" t="s">
        <v>42</v>
      </c>
      <c r="U5" s="97"/>
    </row>
    <row r="6" spans="1:21" ht="12.75">
      <c r="A6" s="102">
        <v>1</v>
      </c>
      <c r="B6" s="104" t="str">
        <f>B1</f>
        <v>N.Duppel/L.Zipp</v>
      </c>
      <c r="C6" s="105" t="str">
        <f>B2</f>
        <v>N.Dietrich/A.Dietrich</v>
      </c>
      <c r="D6" s="10">
        <v>3</v>
      </c>
      <c r="E6" s="10">
        <v>6</v>
      </c>
      <c r="F6" s="10">
        <v>2</v>
      </c>
      <c r="G6" s="10">
        <v>6</v>
      </c>
      <c r="H6" s="10"/>
      <c r="I6" s="10"/>
      <c r="J6">
        <f aca="true" t="shared" si="0" ref="J6:J11">IF(D6&gt;E6,1,0)</f>
        <v>0</v>
      </c>
      <c r="K6">
        <f aca="true" t="shared" si="1" ref="K6:K11">IF(F6&gt;G6,1,0)</f>
        <v>0</v>
      </c>
      <c r="L6">
        <f aca="true" t="shared" si="2" ref="L6:L11">IF(H6&gt;I6,1,0)</f>
        <v>0</v>
      </c>
      <c r="M6">
        <f aca="true" t="shared" si="3" ref="M6:M11">IF(E6&gt;D6,1,0)</f>
        <v>1</v>
      </c>
      <c r="N6">
        <f aca="true" t="shared" si="4" ref="N6:N11">IF(G6&gt;F6,1,0)</f>
        <v>1</v>
      </c>
      <c r="O6">
        <f aca="true" t="shared" si="5" ref="O6:O11">IF(I6&gt;H6,1,0)</f>
        <v>0</v>
      </c>
      <c r="P6" s="10">
        <f aca="true" t="shared" si="6" ref="P6:P11">SUM(J6:L6)</f>
        <v>0</v>
      </c>
      <c r="Q6" s="10">
        <f aca="true" t="shared" si="7" ref="Q6:Q11">SUM(M6:O6)</f>
        <v>2</v>
      </c>
      <c r="R6" s="10">
        <f aca="true" t="shared" si="8" ref="R6:S11">SUM(D6,F6,H6)</f>
        <v>5</v>
      </c>
      <c r="S6" s="10">
        <f t="shared" si="8"/>
        <v>12</v>
      </c>
      <c r="T6" s="10">
        <f aca="true" t="shared" si="9" ref="T6:T11">IF(P6&gt;Q6,2,0)</f>
        <v>0</v>
      </c>
      <c r="U6" s="10">
        <f aca="true" t="shared" si="10" ref="U6:U11">IF(Q6&gt;P6,2,0)</f>
        <v>2</v>
      </c>
    </row>
    <row r="7" spans="1:21" ht="12.75">
      <c r="A7" s="102">
        <v>2</v>
      </c>
      <c r="B7" s="106" t="str">
        <f>B3</f>
        <v>F.Münster/P.Haack</v>
      </c>
      <c r="C7" s="107" t="str">
        <f>B4</f>
        <v>C.Stern/B.Sommer</v>
      </c>
      <c r="D7" s="10"/>
      <c r="E7" s="10"/>
      <c r="F7" s="10"/>
      <c r="G7" s="10"/>
      <c r="H7" s="10"/>
      <c r="I7" s="10"/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10">
        <f t="shared" si="6"/>
        <v>0</v>
      </c>
      <c r="Q7" s="10">
        <f t="shared" si="7"/>
        <v>0</v>
      </c>
      <c r="R7" s="10">
        <f t="shared" si="8"/>
        <v>0</v>
      </c>
      <c r="S7" s="10">
        <f t="shared" si="8"/>
        <v>0</v>
      </c>
      <c r="T7" s="10">
        <f t="shared" si="9"/>
        <v>0</v>
      </c>
      <c r="U7" s="10">
        <f t="shared" si="10"/>
        <v>0</v>
      </c>
    </row>
    <row r="8" spans="1:21" ht="12.75">
      <c r="A8" s="102">
        <v>3</v>
      </c>
      <c r="B8" s="104" t="str">
        <f>B1</f>
        <v>N.Duppel/L.Zipp</v>
      </c>
      <c r="C8" s="106" t="str">
        <f>B3</f>
        <v>F.Münster/P.Haack</v>
      </c>
      <c r="D8" s="10"/>
      <c r="E8" s="10"/>
      <c r="F8" s="10"/>
      <c r="G8" s="10"/>
      <c r="H8" s="10"/>
      <c r="I8" s="10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10">
        <f t="shared" si="6"/>
        <v>0</v>
      </c>
      <c r="Q8" s="10">
        <f t="shared" si="7"/>
        <v>0</v>
      </c>
      <c r="R8" s="10">
        <f t="shared" si="8"/>
        <v>0</v>
      </c>
      <c r="S8" s="10">
        <f t="shared" si="8"/>
        <v>0</v>
      </c>
      <c r="T8" s="10">
        <f t="shared" si="9"/>
        <v>0</v>
      </c>
      <c r="U8" s="10">
        <f t="shared" si="10"/>
        <v>0</v>
      </c>
    </row>
    <row r="9" spans="1:21" ht="12.75">
      <c r="A9" s="102">
        <v>4</v>
      </c>
      <c r="B9" s="105" t="str">
        <f>B2</f>
        <v>N.Dietrich/A.Dietrich</v>
      </c>
      <c r="C9" s="107" t="str">
        <f>B4</f>
        <v>C.Stern/B.Sommer</v>
      </c>
      <c r="D9" s="10"/>
      <c r="E9" s="10"/>
      <c r="F9" s="10"/>
      <c r="G9" s="10"/>
      <c r="H9" s="10"/>
      <c r="I9" s="10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10">
        <f t="shared" si="6"/>
        <v>0</v>
      </c>
      <c r="Q9" s="10">
        <f t="shared" si="7"/>
        <v>0</v>
      </c>
      <c r="R9" s="10">
        <f t="shared" si="8"/>
        <v>0</v>
      </c>
      <c r="S9" s="10">
        <f t="shared" si="8"/>
        <v>0</v>
      </c>
      <c r="T9" s="10">
        <f t="shared" si="9"/>
        <v>0</v>
      </c>
      <c r="U9" s="10">
        <f t="shared" si="10"/>
        <v>0</v>
      </c>
    </row>
    <row r="10" spans="1:21" ht="12.75">
      <c r="A10" s="102">
        <v>5</v>
      </c>
      <c r="B10" s="104" t="str">
        <f>B1</f>
        <v>N.Duppel/L.Zipp</v>
      </c>
      <c r="C10" s="107" t="str">
        <f>B4</f>
        <v>C.Stern/B.Sommer</v>
      </c>
      <c r="D10" s="10"/>
      <c r="E10" s="10"/>
      <c r="F10" s="10"/>
      <c r="G10" s="10"/>
      <c r="H10" s="10"/>
      <c r="I10" s="10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10">
        <f t="shared" si="6"/>
        <v>0</v>
      </c>
      <c r="Q10" s="10">
        <f t="shared" si="7"/>
        <v>0</v>
      </c>
      <c r="R10" s="10">
        <f t="shared" si="8"/>
        <v>0</v>
      </c>
      <c r="S10" s="10">
        <f t="shared" si="8"/>
        <v>0</v>
      </c>
      <c r="T10" s="10">
        <f t="shared" si="9"/>
        <v>0</v>
      </c>
      <c r="U10" s="10">
        <f t="shared" si="10"/>
        <v>0</v>
      </c>
    </row>
    <row r="11" spans="1:21" ht="12.75">
      <c r="A11" s="102">
        <v>6</v>
      </c>
      <c r="B11" s="105" t="str">
        <f>B2</f>
        <v>N.Dietrich/A.Dietrich</v>
      </c>
      <c r="C11" s="106" t="str">
        <f>B3</f>
        <v>F.Münster/P.Haack</v>
      </c>
      <c r="D11" s="10"/>
      <c r="E11" s="10"/>
      <c r="F11" s="10"/>
      <c r="G11" s="10"/>
      <c r="H11" s="10"/>
      <c r="I11" s="10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10">
        <f t="shared" si="6"/>
        <v>0</v>
      </c>
      <c r="Q11" s="10">
        <f t="shared" si="7"/>
        <v>0</v>
      </c>
      <c r="R11" s="10">
        <f t="shared" si="8"/>
        <v>0</v>
      </c>
      <c r="S11" s="10">
        <f t="shared" si="8"/>
        <v>0</v>
      </c>
      <c r="T11" s="10">
        <f t="shared" si="9"/>
        <v>0</v>
      </c>
      <c r="U11" s="10">
        <f t="shared" si="10"/>
        <v>0</v>
      </c>
    </row>
    <row r="12" spans="2:3" ht="12.75">
      <c r="B12" s="5"/>
      <c r="C12" s="5"/>
    </row>
    <row r="13" spans="2:3" ht="12.75">
      <c r="B13" s="5"/>
      <c r="C13" s="5"/>
    </row>
    <row r="14" spans="2:3" ht="13.5" thickBot="1">
      <c r="B14" s="108" t="s">
        <v>53</v>
      </c>
      <c r="C14" s="5"/>
    </row>
    <row r="15" spans="2:9" ht="13.5" thickBot="1">
      <c r="B15" s="5"/>
      <c r="C15" s="109"/>
      <c r="D15" s="110" t="s">
        <v>42</v>
      </c>
      <c r="E15" s="111"/>
      <c r="F15" s="110" t="s">
        <v>40</v>
      </c>
      <c r="G15" s="111"/>
      <c r="H15" s="112" t="s">
        <v>41</v>
      </c>
      <c r="I15" s="111"/>
    </row>
    <row r="16" spans="2:9" ht="13.5" thickBot="1">
      <c r="B16" s="17"/>
      <c r="C16" s="113" t="str">
        <f>B1</f>
        <v>N.Duppel/L.Zipp</v>
      </c>
      <c r="D16" s="114">
        <f>SUM(T6,T8,T10)</f>
        <v>0</v>
      </c>
      <c r="E16" s="115"/>
      <c r="F16" s="116">
        <f>SUM(P6,P8,P10)</f>
        <v>0</v>
      </c>
      <c r="G16" s="117">
        <f>SUM(Q6,Q8,Q10)</f>
        <v>2</v>
      </c>
      <c r="H16" s="118">
        <f>SUM(R6,R8,R10)</f>
        <v>5</v>
      </c>
      <c r="I16" s="117">
        <f>SUM(S6,S8,S10)</f>
        <v>12</v>
      </c>
    </row>
    <row r="17" spans="2:9" ht="13.5" thickBot="1">
      <c r="B17" s="17"/>
      <c r="C17" s="119" t="str">
        <f>B2</f>
        <v>N.Dietrich/A.Dietrich</v>
      </c>
      <c r="D17" s="114">
        <f>SUM(U6,T9,T11)</f>
        <v>2</v>
      </c>
      <c r="E17" s="115"/>
      <c r="F17" s="116">
        <f>SUM(Q6,P9,P11)</f>
        <v>2</v>
      </c>
      <c r="G17" s="117">
        <f>SUM(P6,Q9,Q11)</f>
        <v>0</v>
      </c>
      <c r="H17" s="118">
        <f>SUM(S6,R9,R11)</f>
        <v>12</v>
      </c>
      <c r="I17" s="117">
        <f>SUM(R6,S9,S11)</f>
        <v>5</v>
      </c>
    </row>
    <row r="18" spans="2:9" ht="13.5" thickBot="1">
      <c r="B18" s="17"/>
      <c r="C18" s="120" t="str">
        <f>B3</f>
        <v>F.Münster/P.Haack</v>
      </c>
      <c r="D18" s="114">
        <f>SUM(T7,U8,U11)</f>
        <v>0</v>
      </c>
      <c r="E18" s="115"/>
      <c r="F18" s="116">
        <f>SUM(P7,Q8,Q11)</f>
        <v>0</v>
      </c>
      <c r="G18" s="117">
        <f>SUM(Q7,P8,P11)</f>
        <v>0</v>
      </c>
      <c r="H18" s="118">
        <f>SUM(R7,S8,S11)</f>
        <v>0</v>
      </c>
      <c r="I18" s="117">
        <f>SUM(S7,R8,R11)</f>
        <v>0</v>
      </c>
    </row>
    <row r="19" spans="2:9" ht="13.5" thickBot="1">
      <c r="B19" s="17"/>
      <c r="C19" s="121" t="str">
        <f>B4</f>
        <v>C.Stern/B.Sommer</v>
      </c>
      <c r="D19" s="114">
        <f>SUM(U7,U9,U10)</f>
        <v>0</v>
      </c>
      <c r="E19" s="115"/>
      <c r="F19" s="116">
        <f>SUM(Q7,Q9,Q10)</f>
        <v>0</v>
      </c>
      <c r="G19" s="117">
        <f>SUM(P7,P9,P10)</f>
        <v>0</v>
      </c>
      <c r="H19" s="118">
        <f>SUM(S7,S9,S10)</f>
        <v>0</v>
      </c>
      <c r="I19" s="117">
        <f>SUM(R7,R9,R10)</f>
        <v>0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e.V.&amp;CTurniergruppe</oddHeader>
    <oddFooter>&amp;C&amp;Z&amp;F&amp;RSeite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PageLayoutView="75" workbookViewId="0" topLeftCell="A1">
      <selection activeCell="B17" sqref="B17"/>
    </sheetView>
  </sheetViews>
  <sheetFormatPr defaultColWidth="11.421875" defaultRowHeight="12.75"/>
  <cols>
    <col min="2" max="3" width="26.851562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98" t="s">
        <v>54</v>
      </c>
      <c r="C1" s="5"/>
    </row>
    <row r="2" spans="1:3" ht="12.75">
      <c r="A2" s="1">
        <v>2</v>
      </c>
      <c r="B2" s="99"/>
      <c r="C2" s="5"/>
    </row>
    <row r="3" spans="1:3" ht="12.75">
      <c r="A3" s="1">
        <v>3</v>
      </c>
      <c r="B3" s="100" t="s">
        <v>55</v>
      </c>
      <c r="C3" s="5"/>
    </row>
    <row r="4" spans="1:3" ht="12.75">
      <c r="A4" s="1">
        <v>4</v>
      </c>
      <c r="B4" s="101" t="s">
        <v>56</v>
      </c>
      <c r="C4" s="5"/>
    </row>
    <row r="5" spans="1:21" ht="12.75">
      <c r="A5" s="102"/>
      <c r="B5" s="103"/>
      <c r="C5" s="103"/>
      <c r="D5" s="97" t="s">
        <v>37</v>
      </c>
      <c r="E5" s="97"/>
      <c r="F5" s="97" t="s">
        <v>38</v>
      </c>
      <c r="G5" s="97"/>
      <c r="H5" s="97" t="s">
        <v>39</v>
      </c>
      <c r="I5" s="97"/>
      <c r="P5" s="97" t="s">
        <v>40</v>
      </c>
      <c r="Q5" s="97"/>
      <c r="R5" s="97" t="s">
        <v>41</v>
      </c>
      <c r="S5" s="97"/>
      <c r="T5" s="97" t="s">
        <v>42</v>
      </c>
      <c r="U5" s="97"/>
    </row>
    <row r="6" spans="1:21" ht="12.75">
      <c r="A6" s="102">
        <v>1</v>
      </c>
      <c r="B6" s="104" t="str">
        <f>B1</f>
        <v>Ch.Czepluch/L.Mikolajewski</v>
      </c>
      <c r="C6" s="105">
        <f>B2</f>
        <v>0</v>
      </c>
      <c r="D6" s="10"/>
      <c r="E6" s="10"/>
      <c r="F6" s="10"/>
      <c r="G6" s="10"/>
      <c r="H6" s="10"/>
      <c r="I6" s="10"/>
      <c r="J6">
        <f aca="true" t="shared" si="0" ref="J6:J11">IF(D6&gt;E6,1,0)</f>
        <v>0</v>
      </c>
      <c r="K6">
        <f aca="true" t="shared" si="1" ref="K6:K11">IF(F6&gt;G6,1,0)</f>
        <v>0</v>
      </c>
      <c r="L6">
        <f aca="true" t="shared" si="2" ref="L6:L11">IF(H6&gt;I6,1,0)</f>
        <v>0</v>
      </c>
      <c r="M6">
        <f aca="true" t="shared" si="3" ref="M6:M11">IF(E6&gt;D6,1,0)</f>
        <v>0</v>
      </c>
      <c r="N6">
        <f aca="true" t="shared" si="4" ref="N6:N11">IF(G6&gt;F6,1,0)</f>
        <v>0</v>
      </c>
      <c r="O6">
        <f aca="true" t="shared" si="5" ref="O6:O11">IF(I6&gt;H6,1,0)</f>
        <v>0</v>
      </c>
      <c r="P6" s="10">
        <f aca="true" t="shared" si="6" ref="P6:P11">SUM(J6:L6)</f>
        <v>0</v>
      </c>
      <c r="Q6" s="10">
        <f aca="true" t="shared" si="7" ref="Q6:Q11">SUM(M6:O6)</f>
        <v>0</v>
      </c>
      <c r="R6" s="10">
        <f aca="true" t="shared" si="8" ref="R6:S11">SUM(D6,F6,H6)</f>
        <v>0</v>
      </c>
      <c r="S6" s="10">
        <f t="shared" si="8"/>
        <v>0</v>
      </c>
      <c r="T6" s="10">
        <f aca="true" t="shared" si="9" ref="T6:T11">IF(P6&gt;Q6,2,0)</f>
        <v>0</v>
      </c>
      <c r="U6" s="10">
        <f aca="true" t="shared" si="10" ref="U6:U11">IF(Q6&gt;P6,2,0)</f>
        <v>0</v>
      </c>
    </row>
    <row r="7" spans="1:21" ht="12.75">
      <c r="A7" s="102">
        <v>2</v>
      </c>
      <c r="B7" s="106" t="str">
        <f>B3</f>
        <v>F.Schmitt/J.Schmitt</v>
      </c>
      <c r="C7" s="107" t="str">
        <f>B4</f>
        <v>C.Scheffler/C.Wehling</v>
      </c>
      <c r="D7" s="10">
        <v>2</v>
      </c>
      <c r="E7" s="10">
        <v>6</v>
      </c>
      <c r="F7" s="10">
        <v>6</v>
      </c>
      <c r="G7" s="10">
        <v>1</v>
      </c>
      <c r="H7" s="10">
        <v>6</v>
      </c>
      <c r="I7" s="10">
        <v>3</v>
      </c>
      <c r="J7">
        <f t="shared" si="0"/>
        <v>0</v>
      </c>
      <c r="K7">
        <f t="shared" si="1"/>
        <v>1</v>
      </c>
      <c r="L7">
        <f t="shared" si="2"/>
        <v>1</v>
      </c>
      <c r="M7">
        <f t="shared" si="3"/>
        <v>1</v>
      </c>
      <c r="N7">
        <f t="shared" si="4"/>
        <v>0</v>
      </c>
      <c r="O7">
        <f t="shared" si="5"/>
        <v>0</v>
      </c>
      <c r="P7" s="10">
        <f t="shared" si="6"/>
        <v>2</v>
      </c>
      <c r="Q7" s="10">
        <f t="shared" si="7"/>
        <v>1</v>
      </c>
      <c r="R7" s="10">
        <f t="shared" si="8"/>
        <v>14</v>
      </c>
      <c r="S7" s="10">
        <f t="shared" si="8"/>
        <v>10</v>
      </c>
      <c r="T7" s="10">
        <f t="shared" si="9"/>
        <v>2</v>
      </c>
      <c r="U7" s="10">
        <f t="shared" si="10"/>
        <v>0</v>
      </c>
    </row>
    <row r="8" spans="1:21" ht="12.75">
      <c r="A8" s="102">
        <v>3</v>
      </c>
      <c r="B8" s="104" t="str">
        <f>B1</f>
        <v>Ch.Czepluch/L.Mikolajewski</v>
      </c>
      <c r="C8" s="106" t="str">
        <f>B3</f>
        <v>F.Schmitt/J.Schmitt</v>
      </c>
      <c r="D8" s="10">
        <v>0</v>
      </c>
      <c r="E8" s="10">
        <v>6</v>
      </c>
      <c r="F8" s="10">
        <v>0</v>
      </c>
      <c r="G8" s="10">
        <v>6</v>
      </c>
      <c r="H8" s="10"/>
      <c r="I8" s="10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10">
        <f t="shared" si="6"/>
        <v>0</v>
      </c>
      <c r="Q8" s="10">
        <f t="shared" si="7"/>
        <v>2</v>
      </c>
      <c r="R8" s="10">
        <f t="shared" si="8"/>
        <v>0</v>
      </c>
      <c r="S8" s="10">
        <f t="shared" si="8"/>
        <v>12</v>
      </c>
      <c r="T8" s="10">
        <f t="shared" si="9"/>
        <v>0</v>
      </c>
      <c r="U8" s="10">
        <f t="shared" si="10"/>
        <v>2</v>
      </c>
    </row>
    <row r="9" spans="1:21" ht="12.75">
      <c r="A9" s="102">
        <v>4</v>
      </c>
      <c r="B9" s="105">
        <f>B2</f>
        <v>0</v>
      </c>
      <c r="C9" s="107" t="str">
        <f>B4</f>
        <v>C.Scheffler/C.Wehling</v>
      </c>
      <c r="D9" s="10"/>
      <c r="E9" s="10"/>
      <c r="F9" s="10"/>
      <c r="G9" s="10"/>
      <c r="H9" s="10"/>
      <c r="I9" s="10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10">
        <f t="shared" si="6"/>
        <v>0</v>
      </c>
      <c r="Q9" s="10">
        <f t="shared" si="7"/>
        <v>0</v>
      </c>
      <c r="R9" s="10">
        <f t="shared" si="8"/>
        <v>0</v>
      </c>
      <c r="S9" s="10">
        <f t="shared" si="8"/>
        <v>0</v>
      </c>
      <c r="T9" s="10">
        <f t="shared" si="9"/>
        <v>0</v>
      </c>
      <c r="U9" s="10">
        <f t="shared" si="10"/>
        <v>0</v>
      </c>
    </row>
    <row r="10" spans="1:21" ht="12.75">
      <c r="A10" s="102">
        <v>5</v>
      </c>
      <c r="B10" s="104" t="str">
        <f>B1</f>
        <v>Ch.Czepluch/L.Mikolajewski</v>
      </c>
      <c r="C10" s="107" t="str">
        <f>B4</f>
        <v>C.Scheffler/C.Wehling</v>
      </c>
      <c r="D10" s="10">
        <v>0</v>
      </c>
      <c r="E10" s="10">
        <v>6</v>
      </c>
      <c r="F10" s="10">
        <v>0</v>
      </c>
      <c r="G10" s="10">
        <v>6</v>
      </c>
      <c r="H10" s="10"/>
      <c r="I10" s="10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10">
        <f t="shared" si="6"/>
        <v>0</v>
      </c>
      <c r="Q10" s="10">
        <f t="shared" si="7"/>
        <v>2</v>
      </c>
      <c r="R10" s="10">
        <f t="shared" si="8"/>
        <v>0</v>
      </c>
      <c r="S10" s="10">
        <f t="shared" si="8"/>
        <v>12</v>
      </c>
      <c r="T10" s="10">
        <f t="shared" si="9"/>
        <v>0</v>
      </c>
      <c r="U10" s="10">
        <f t="shared" si="10"/>
        <v>2</v>
      </c>
    </row>
    <row r="11" spans="1:21" ht="12.75">
      <c r="A11" s="102">
        <v>6</v>
      </c>
      <c r="B11" s="105">
        <f>B2</f>
        <v>0</v>
      </c>
      <c r="C11" s="106" t="str">
        <f>B3</f>
        <v>F.Schmitt/J.Schmitt</v>
      </c>
      <c r="D11" s="10"/>
      <c r="E11" s="10"/>
      <c r="F11" s="10"/>
      <c r="G11" s="10"/>
      <c r="H11" s="10"/>
      <c r="I11" s="10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10">
        <f t="shared" si="6"/>
        <v>0</v>
      </c>
      <c r="Q11" s="10">
        <f t="shared" si="7"/>
        <v>0</v>
      </c>
      <c r="R11" s="10">
        <f t="shared" si="8"/>
        <v>0</v>
      </c>
      <c r="S11" s="10">
        <f t="shared" si="8"/>
        <v>0</v>
      </c>
      <c r="T11" s="10">
        <f t="shared" si="9"/>
        <v>0</v>
      </c>
      <c r="U11" s="10">
        <f t="shared" si="10"/>
        <v>0</v>
      </c>
    </row>
    <row r="12" spans="2:3" ht="12.75">
      <c r="B12" s="5"/>
      <c r="C12" s="5"/>
    </row>
    <row r="13" spans="2:3" ht="12.75">
      <c r="B13" s="5"/>
      <c r="C13" s="5"/>
    </row>
    <row r="14" spans="2:3" ht="13.5" thickBot="1">
      <c r="B14" s="108" t="s">
        <v>43</v>
      </c>
      <c r="C14" s="5"/>
    </row>
    <row r="15" spans="2:9" ht="13.5" thickBot="1">
      <c r="B15" s="5"/>
      <c r="C15" s="109"/>
      <c r="D15" s="110" t="s">
        <v>42</v>
      </c>
      <c r="E15" s="111"/>
      <c r="F15" s="110" t="s">
        <v>40</v>
      </c>
      <c r="G15" s="111"/>
      <c r="H15" s="112" t="s">
        <v>41</v>
      </c>
      <c r="I15" s="111"/>
    </row>
    <row r="16" spans="2:9" ht="13.5" thickBot="1">
      <c r="B16" s="17">
        <v>3</v>
      </c>
      <c r="C16" s="113" t="str">
        <f>B1</f>
        <v>Ch.Czepluch/L.Mikolajewski</v>
      </c>
      <c r="D16" s="114">
        <f>SUM(T6,T8,T10)</f>
        <v>0</v>
      </c>
      <c r="E16" s="115"/>
      <c r="F16" s="116">
        <f>SUM(P6,P8,P10)</f>
        <v>0</v>
      </c>
      <c r="G16" s="117">
        <f>SUM(Q6,Q8,Q10)</f>
        <v>4</v>
      </c>
      <c r="H16" s="118">
        <f>SUM(R6,R8,R10)</f>
        <v>0</v>
      </c>
      <c r="I16" s="117">
        <f>SUM(S6,S8,S10)</f>
        <v>24</v>
      </c>
    </row>
    <row r="17" spans="2:9" ht="13.5" thickBot="1">
      <c r="B17" s="17"/>
      <c r="C17" s="119">
        <f>B2</f>
        <v>0</v>
      </c>
      <c r="D17" s="114">
        <f>SUM(U6,T9,T11)</f>
        <v>0</v>
      </c>
      <c r="E17" s="115"/>
      <c r="F17" s="116">
        <f>SUM(Q6,P9,P11)</f>
        <v>0</v>
      </c>
      <c r="G17" s="117">
        <f>SUM(P6,Q9,Q11)</f>
        <v>0</v>
      </c>
      <c r="H17" s="118">
        <f>SUM(S6,R9,R11)</f>
        <v>0</v>
      </c>
      <c r="I17" s="117">
        <f>SUM(R6,S9,S11)</f>
        <v>0</v>
      </c>
    </row>
    <row r="18" spans="2:9" ht="13.5" thickBot="1">
      <c r="B18" s="17">
        <v>1</v>
      </c>
      <c r="C18" s="120" t="str">
        <f>B3</f>
        <v>F.Schmitt/J.Schmitt</v>
      </c>
      <c r="D18" s="114">
        <f>SUM(T7,U8,U11)</f>
        <v>4</v>
      </c>
      <c r="E18" s="115"/>
      <c r="F18" s="116">
        <f>SUM(P7,Q8,Q11)</f>
        <v>4</v>
      </c>
      <c r="G18" s="117">
        <f>SUM(Q7,P8,P11)</f>
        <v>1</v>
      </c>
      <c r="H18" s="118">
        <f>SUM(R7,S8,S11)</f>
        <v>26</v>
      </c>
      <c r="I18" s="117">
        <f>SUM(S7,R8,R11)</f>
        <v>10</v>
      </c>
    </row>
    <row r="19" spans="2:9" ht="13.5" thickBot="1">
      <c r="B19" s="17">
        <v>2</v>
      </c>
      <c r="C19" s="121" t="str">
        <f>B4</f>
        <v>C.Scheffler/C.Wehling</v>
      </c>
      <c r="D19" s="114">
        <f>SUM(U7,U9,U10)</f>
        <v>2</v>
      </c>
      <c r="E19" s="115"/>
      <c r="F19" s="116">
        <f>SUM(Q7,Q9,Q10)</f>
        <v>3</v>
      </c>
      <c r="G19" s="117">
        <f>SUM(P7,P9,P10)</f>
        <v>2</v>
      </c>
      <c r="H19" s="118">
        <f>SUM(S7,S9,S10)</f>
        <v>22</v>
      </c>
      <c r="I19" s="117">
        <f>SUM(R7,R9,R10)</f>
        <v>14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e.V.&amp;CTurniergruppe</oddHeader>
    <oddFooter>&amp;C&amp;Z&amp;F&amp;RSeite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zoomScalePageLayoutView="75" workbookViewId="0" topLeftCell="A1">
      <selection activeCell="B16" sqref="B16"/>
    </sheetView>
  </sheetViews>
  <sheetFormatPr defaultColWidth="11.421875" defaultRowHeight="12.75"/>
  <cols>
    <col min="2" max="2" width="26.8515625" style="0" bestFit="1" customWidth="1"/>
    <col min="3" max="3" width="23.2812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98" t="s">
        <v>49</v>
      </c>
      <c r="C1" s="5"/>
    </row>
    <row r="2" spans="1:3" ht="12.75">
      <c r="A2" s="1">
        <v>2</v>
      </c>
      <c r="B2" s="99" t="s">
        <v>50</v>
      </c>
      <c r="C2" s="5"/>
    </row>
    <row r="3" spans="1:3" ht="12.75">
      <c r="A3" s="1">
        <v>3</v>
      </c>
      <c r="B3" s="100" t="s">
        <v>51</v>
      </c>
      <c r="C3" s="5"/>
    </row>
    <row r="4" spans="1:3" ht="12.75">
      <c r="A4" s="1">
        <v>4</v>
      </c>
      <c r="B4" s="101" t="s">
        <v>52</v>
      </c>
      <c r="C4" s="5"/>
    </row>
    <row r="5" spans="1:21" ht="12.75">
      <c r="A5" s="102"/>
      <c r="B5" s="103"/>
      <c r="C5" s="103"/>
      <c r="D5" s="97" t="s">
        <v>37</v>
      </c>
      <c r="E5" s="97"/>
      <c r="F5" s="97" t="s">
        <v>38</v>
      </c>
      <c r="G5" s="97"/>
      <c r="H5" s="97" t="s">
        <v>39</v>
      </c>
      <c r="I5" s="97"/>
      <c r="P5" s="97" t="s">
        <v>40</v>
      </c>
      <c r="Q5" s="97"/>
      <c r="R5" s="97" t="s">
        <v>41</v>
      </c>
      <c r="S5" s="97"/>
      <c r="T5" s="97" t="s">
        <v>42</v>
      </c>
      <c r="U5" s="97"/>
    </row>
    <row r="6" spans="1:21" ht="12.75">
      <c r="A6" s="102">
        <v>1</v>
      </c>
      <c r="B6" s="104" t="str">
        <f>B1</f>
        <v>M.v.Hacht/N.Eichhorst</v>
      </c>
      <c r="C6" s="105" t="str">
        <f>B2</f>
        <v>F.Adomat/H.Willenbrock</v>
      </c>
      <c r="D6" s="10">
        <v>3</v>
      </c>
      <c r="E6" s="10">
        <v>6</v>
      </c>
      <c r="F6" s="10">
        <v>2</v>
      </c>
      <c r="G6" s="10">
        <v>6</v>
      </c>
      <c r="H6" s="10"/>
      <c r="I6" s="10"/>
      <c r="J6">
        <f aca="true" t="shared" si="0" ref="J6:J11">IF(D6&gt;E6,1,0)</f>
        <v>0</v>
      </c>
      <c r="K6">
        <f aca="true" t="shared" si="1" ref="K6:K11">IF(F6&gt;G6,1,0)</f>
        <v>0</v>
      </c>
      <c r="L6">
        <f aca="true" t="shared" si="2" ref="L6:L11">IF(H6&gt;I6,1,0)</f>
        <v>0</v>
      </c>
      <c r="M6">
        <f aca="true" t="shared" si="3" ref="M6:M11">IF(E6&gt;D6,1,0)</f>
        <v>1</v>
      </c>
      <c r="N6">
        <f aca="true" t="shared" si="4" ref="N6:N11">IF(G6&gt;F6,1,0)</f>
        <v>1</v>
      </c>
      <c r="O6">
        <f aca="true" t="shared" si="5" ref="O6:O11">IF(I6&gt;H6,1,0)</f>
        <v>0</v>
      </c>
      <c r="P6" s="10">
        <f aca="true" t="shared" si="6" ref="P6:P11">SUM(J6:L6)</f>
        <v>0</v>
      </c>
      <c r="Q6" s="10">
        <f aca="true" t="shared" si="7" ref="Q6:Q11">SUM(M6:O6)</f>
        <v>2</v>
      </c>
      <c r="R6" s="10">
        <f aca="true" t="shared" si="8" ref="R6:S11">SUM(D6,F6,H6)</f>
        <v>5</v>
      </c>
      <c r="S6" s="10">
        <f t="shared" si="8"/>
        <v>12</v>
      </c>
      <c r="T6" s="10">
        <f aca="true" t="shared" si="9" ref="T6:T11">IF(P6&gt;Q6,2,0)</f>
        <v>0</v>
      </c>
      <c r="U6" s="10">
        <f aca="true" t="shared" si="10" ref="U6:U11">IF(Q6&gt;P6,2,0)</f>
        <v>2</v>
      </c>
    </row>
    <row r="7" spans="1:21" ht="12.75">
      <c r="A7" s="102">
        <v>2</v>
      </c>
      <c r="B7" s="106" t="str">
        <f>B3</f>
        <v>F.Scholle/Y.Zipp</v>
      </c>
      <c r="C7" s="107" t="str">
        <f>B4</f>
        <v>S.Jungclaus/J.Sommer</v>
      </c>
      <c r="D7" s="10">
        <v>7</v>
      </c>
      <c r="E7" s="10">
        <v>6</v>
      </c>
      <c r="F7" s="10">
        <v>6</v>
      </c>
      <c r="G7" s="10">
        <v>3</v>
      </c>
      <c r="H7" s="10"/>
      <c r="I7" s="10"/>
      <c r="J7">
        <f t="shared" si="0"/>
        <v>1</v>
      </c>
      <c r="K7">
        <f t="shared" si="1"/>
        <v>1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10">
        <f t="shared" si="6"/>
        <v>2</v>
      </c>
      <c r="Q7" s="10">
        <f t="shared" si="7"/>
        <v>0</v>
      </c>
      <c r="R7" s="10">
        <f t="shared" si="8"/>
        <v>13</v>
      </c>
      <c r="S7" s="10">
        <f t="shared" si="8"/>
        <v>9</v>
      </c>
      <c r="T7" s="10">
        <f t="shared" si="9"/>
        <v>2</v>
      </c>
      <c r="U7" s="10">
        <f t="shared" si="10"/>
        <v>0</v>
      </c>
    </row>
    <row r="8" spans="1:21" ht="12.75">
      <c r="A8" s="102">
        <v>3</v>
      </c>
      <c r="B8" s="104" t="str">
        <f>B1</f>
        <v>M.v.Hacht/N.Eichhorst</v>
      </c>
      <c r="C8" s="106" t="str">
        <f>B3</f>
        <v>F.Scholle/Y.Zipp</v>
      </c>
      <c r="D8" s="10">
        <v>0</v>
      </c>
      <c r="E8" s="10">
        <v>6</v>
      </c>
      <c r="F8" s="10">
        <v>0</v>
      </c>
      <c r="G8" s="10">
        <v>6</v>
      </c>
      <c r="H8" s="10"/>
      <c r="I8" s="10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10">
        <f t="shared" si="6"/>
        <v>0</v>
      </c>
      <c r="Q8" s="10">
        <f t="shared" si="7"/>
        <v>2</v>
      </c>
      <c r="R8" s="10">
        <f t="shared" si="8"/>
        <v>0</v>
      </c>
      <c r="S8" s="10">
        <f t="shared" si="8"/>
        <v>12</v>
      </c>
      <c r="T8" s="10">
        <f t="shared" si="9"/>
        <v>0</v>
      </c>
      <c r="U8" s="10">
        <f t="shared" si="10"/>
        <v>2</v>
      </c>
    </row>
    <row r="9" spans="1:21" ht="12.75">
      <c r="A9" s="102">
        <v>4</v>
      </c>
      <c r="B9" s="105" t="str">
        <f>B2</f>
        <v>F.Adomat/H.Willenbrock</v>
      </c>
      <c r="C9" s="107" t="str">
        <f>B4</f>
        <v>S.Jungclaus/J.Sommer</v>
      </c>
      <c r="D9" s="10">
        <v>4</v>
      </c>
      <c r="E9" s="10">
        <v>6</v>
      </c>
      <c r="F9" s="10">
        <v>6</v>
      </c>
      <c r="G9" s="10">
        <v>4</v>
      </c>
      <c r="H9" s="10">
        <v>2</v>
      </c>
      <c r="I9" s="10">
        <v>6</v>
      </c>
      <c r="J9">
        <f t="shared" si="0"/>
        <v>0</v>
      </c>
      <c r="K9">
        <f t="shared" si="1"/>
        <v>1</v>
      </c>
      <c r="L9">
        <f t="shared" si="2"/>
        <v>0</v>
      </c>
      <c r="M9">
        <f t="shared" si="3"/>
        <v>1</v>
      </c>
      <c r="N9">
        <f t="shared" si="4"/>
        <v>0</v>
      </c>
      <c r="O9">
        <f t="shared" si="5"/>
        <v>1</v>
      </c>
      <c r="P9" s="10">
        <f t="shared" si="6"/>
        <v>1</v>
      </c>
      <c r="Q9" s="10">
        <f t="shared" si="7"/>
        <v>2</v>
      </c>
      <c r="R9" s="10">
        <f t="shared" si="8"/>
        <v>12</v>
      </c>
      <c r="S9" s="10">
        <f t="shared" si="8"/>
        <v>16</v>
      </c>
      <c r="T9" s="10">
        <f t="shared" si="9"/>
        <v>0</v>
      </c>
      <c r="U9" s="10">
        <f t="shared" si="10"/>
        <v>2</v>
      </c>
    </row>
    <row r="10" spans="1:21" ht="12.75">
      <c r="A10" s="102">
        <v>5</v>
      </c>
      <c r="B10" s="104" t="str">
        <f>B1</f>
        <v>M.v.Hacht/N.Eichhorst</v>
      </c>
      <c r="C10" s="107" t="str">
        <f>B4</f>
        <v>S.Jungclaus/J.Sommer</v>
      </c>
      <c r="D10" s="10"/>
      <c r="E10" s="10"/>
      <c r="F10" s="10"/>
      <c r="G10" s="10"/>
      <c r="H10" s="10"/>
      <c r="I10" s="10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10">
        <f t="shared" si="6"/>
        <v>0</v>
      </c>
      <c r="Q10" s="10">
        <f t="shared" si="7"/>
        <v>0</v>
      </c>
      <c r="R10" s="10">
        <f t="shared" si="8"/>
        <v>0</v>
      </c>
      <c r="S10" s="10">
        <f t="shared" si="8"/>
        <v>0</v>
      </c>
      <c r="T10" s="10">
        <f t="shared" si="9"/>
        <v>0</v>
      </c>
      <c r="U10" s="10">
        <f t="shared" si="10"/>
        <v>0</v>
      </c>
    </row>
    <row r="11" spans="1:21" ht="12.75">
      <c r="A11" s="102">
        <v>6</v>
      </c>
      <c r="B11" s="105" t="str">
        <f>B2</f>
        <v>F.Adomat/H.Willenbrock</v>
      </c>
      <c r="C11" s="106" t="str">
        <f>B3</f>
        <v>F.Scholle/Y.Zipp</v>
      </c>
      <c r="D11" s="10">
        <v>2</v>
      </c>
      <c r="E11" s="10">
        <v>6</v>
      </c>
      <c r="F11" s="10">
        <v>3</v>
      </c>
      <c r="G11" s="10">
        <v>6</v>
      </c>
      <c r="H11" s="10"/>
      <c r="I11" s="10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10">
        <f t="shared" si="6"/>
        <v>0</v>
      </c>
      <c r="Q11" s="10">
        <f t="shared" si="7"/>
        <v>2</v>
      </c>
      <c r="R11" s="10">
        <f t="shared" si="8"/>
        <v>5</v>
      </c>
      <c r="S11" s="10">
        <f t="shared" si="8"/>
        <v>12</v>
      </c>
      <c r="T11" s="10">
        <f t="shared" si="9"/>
        <v>0</v>
      </c>
      <c r="U11" s="10">
        <f t="shared" si="10"/>
        <v>2</v>
      </c>
    </row>
    <row r="12" spans="2:3" ht="12.75">
      <c r="B12" s="5"/>
      <c r="C12" s="5"/>
    </row>
    <row r="13" spans="2:3" ht="12.75">
      <c r="B13" s="5"/>
      <c r="C13" s="5"/>
    </row>
    <row r="14" spans="2:3" ht="13.5" thickBot="1">
      <c r="B14" s="108" t="s">
        <v>53</v>
      </c>
      <c r="C14" s="5"/>
    </row>
    <row r="15" spans="2:9" ht="13.5" thickBot="1">
      <c r="B15" s="5"/>
      <c r="C15" s="109"/>
      <c r="D15" s="110" t="s">
        <v>42</v>
      </c>
      <c r="E15" s="111"/>
      <c r="F15" s="110" t="s">
        <v>40</v>
      </c>
      <c r="G15" s="111"/>
      <c r="H15" s="112" t="s">
        <v>41</v>
      </c>
      <c r="I15" s="111"/>
    </row>
    <row r="16" spans="2:9" ht="13.5" thickBot="1">
      <c r="B16" s="17">
        <v>4</v>
      </c>
      <c r="C16" s="113" t="str">
        <f>B1</f>
        <v>M.v.Hacht/N.Eichhorst</v>
      </c>
      <c r="D16" s="114">
        <f>SUM(T6,T8,T10)</f>
        <v>0</v>
      </c>
      <c r="E16" s="115"/>
      <c r="F16" s="116">
        <f>SUM(P6,P8,P10)</f>
        <v>0</v>
      </c>
      <c r="G16" s="117">
        <f>SUM(Q6,Q8,Q10)</f>
        <v>4</v>
      </c>
      <c r="H16" s="118">
        <f>SUM(R6,R8,R10)</f>
        <v>5</v>
      </c>
      <c r="I16" s="117">
        <f>SUM(S6,S8,S10)</f>
        <v>24</v>
      </c>
    </row>
    <row r="17" spans="2:9" ht="13.5" thickBot="1">
      <c r="B17" s="17">
        <v>3</v>
      </c>
      <c r="C17" s="119" t="str">
        <f>B2</f>
        <v>F.Adomat/H.Willenbrock</v>
      </c>
      <c r="D17" s="114">
        <f>SUM(U6,T9,T11)</f>
        <v>2</v>
      </c>
      <c r="E17" s="115"/>
      <c r="F17" s="116">
        <f>SUM(Q6,P9,P11)</f>
        <v>3</v>
      </c>
      <c r="G17" s="117">
        <f>SUM(P6,Q9,Q11)</f>
        <v>4</v>
      </c>
      <c r="H17" s="118">
        <f>SUM(S6,R9,R11)</f>
        <v>29</v>
      </c>
      <c r="I17" s="117">
        <f>SUM(R6,S9,S11)</f>
        <v>33</v>
      </c>
    </row>
    <row r="18" spans="2:9" ht="13.5" thickBot="1">
      <c r="B18" s="17">
        <v>1</v>
      </c>
      <c r="C18" s="120" t="str">
        <f>B3</f>
        <v>F.Scholle/Y.Zipp</v>
      </c>
      <c r="D18" s="114">
        <f>SUM(T7,U8,U11)</f>
        <v>6</v>
      </c>
      <c r="E18" s="115"/>
      <c r="F18" s="116">
        <f>SUM(P7,Q8,Q11)</f>
        <v>6</v>
      </c>
      <c r="G18" s="117">
        <f>SUM(Q7,P8,P11)</f>
        <v>0</v>
      </c>
      <c r="H18" s="118">
        <f>SUM(R7,S8,S11)</f>
        <v>37</v>
      </c>
      <c r="I18" s="117">
        <f>SUM(S7,R8,R11)</f>
        <v>14</v>
      </c>
    </row>
    <row r="19" spans="2:9" ht="13.5" thickBot="1">
      <c r="B19" s="17">
        <v>2</v>
      </c>
      <c r="C19" s="121" t="str">
        <f>B4</f>
        <v>S.Jungclaus/J.Sommer</v>
      </c>
      <c r="D19" s="114">
        <f>SUM(U7,U9,U10)</f>
        <v>2</v>
      </c>
      <c r="E19" s="115"/>
      <c r="F19" s="116">
        <f>SUM(Q7,Q9,Q10)</f>
        <v>2</v>
      </c>
      <c r="G19" s="117">
        <f>SUM(P7,P9,P10)</f>
        <v>3</v>
      </c>
      <c r="H19" s="118">
        <f>SUM(S7,S9,S10)</f>
        <v>25</v>
      </c>
      <c r="I19" s="117">
        <f>SUM(R7,R9,R10)</f>
        <v>25</v>
      </c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e.V.&amp;CTurniergruppe</oddHeader>
    <oddFooter>&amp;C&amp;Z&amp;F&amp;RSeite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Clubmeisterschaft</dc:subject>
  <dc:creator>Klaus Piepenhagen</dc:creator>
  <cp:keywords/>
  <dc:description>16-Feld / Doppel</dc:description>
  <cp:lastModifiedBy>Klaus</cp:lastModifiedBy>
  <cp:lastPrinted>2007-10-02T16:16:52Z</cp:lastPrinted>
  <dcterms:created xsi:type="dcterms:W3CDTF">2007-10-02T12:46:57Z</dcterms:created>
  <dcterms:modified xsi:type="dcterms:W3CDTF">2014-10-29T11:51:27Z</dcterms:modified>
  <cp:category>Tennis</cp:category>
  <cp:version/>
  <cp:contentType/>
  <cp:contentStatus/>
</cp:coreProperties>
</file>