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600" windowHeight="8190" tabRatio="842" firstSheet="4" activeTab="9"/>
  </bookViews>
  <sheets>
    <sheet name="Damen40_A" sheetId="1" r:id="rId1"/>
    <sheet name="Damen40_B" sheetId="7" r:id="rId2"/>
    <sheet name="Herren30" sheetId="6" r:id="rId3"/>
    <sheet name="Herren40" sheetId="5" r:id="rId4"/>
    <sheet name="Herren50_A" sheetId="2" r:id="rId5"/>
    <sheet name="Herren50_B" sheetId="8" r:id="rId6"/>
    <sheet name="U 12" sheetId="10" r:id="rId7"/>
    <sheet name="U 16" sheetId="9" r:id="rId8"/>
    <sheet name="Mixed" sheetId="15" r:id="rId9"/>
    <sheet name="Mixed_B" sheetId="14" r:id="rId10"/>
    <sheet name="Mixed40_A" sheetId="13" r:id="rId11"/>
    <sheet name="Mixed40_B" sheetId="12" r:id="rId12"/>
    <sheet name="Mixed50" sheetId="11" r:id="rId13"/>
  </sheets>
  <definedNames/>
  <calcPr calcId="152511"/>
</workbook>
</file>

<file path=xl/sharedStrings.xml><?xml version="1.0" encoding="utf-8"?>
<sst xmlns="http://schemas.openxmlformats.org/spreadsheetml/2006/main" count="230" uniqueCount="116">
  <si>
    <t>Viertelfinale</t>
  </si>
  <si>
    <t>Halbfinale</t>
  </si>
  <si>
    <t>Finale</t>
  </si>
  <si>
    <t xml:space="preserve"> </t>
  </si>
  <si>
    <t>Freilos</t>
  </si>
  <si>
    <t>U. Hinz / I. Glasner</t>
  </si>
  <si>
    <t>B. Sommer / K. Willenbrock</t>
  </si>
  <si>
    <t>V. Last / M. Schlaucher</t>
  </si>
  <si>
    <t>B. Muhlhardt / A. Löw</t>
  </si>
  <si>
    <t>M. Thurau / G. Vietheer</t>
  </si>
  <si>
    <t>M. Buckschun / V. F. Neumann</t>
  </si>
  <si>
    <t>D. Steckmeister / M. Rupertus</t>
  </si>
  <si>
    <t>A. Badermann / B. Haar</t>
  </si>
  <si>
    <t>S. Scheffler / N. Schildt</t>
  </si>
  <si>
    <t>A. Oppermann / R. Brede</t>
  </si>
  <si>
    <t>R. Katzmann / B. Oltersdorf</t>
  </si>
  <si>
    <t>B. Striedieck / D. Hinz</t>
  </si>
  <si>
    <t>W. Skirlo / G. Lohmann</t>
  </si>
  <si>
    <t>H. J. Brede / D. Haar</t>
  </si>
  <si>
    <t>M. Haacke / B. Kiepert</t>
  </si>
  <si>
    <t>H. Duus / M. Delonge</t>
  </si>
  <si>
    <t>W. Glasner / G. Körting</t>
  </si>
  <si>
    <t>B. Thoms / K.C. Schmidt</t>
  </si>
  <si>
    <t>Satz 3</t>
  </si>
  <si>
    <t>Satz 2</t>
  </si>
  <si>
    <t>Satz 1</t>
  </si>
  <si>
    <t>Spiele</t>
  </si>
  <si>
    <t>Sätze</t>
  </si>
  <si>
    <t>Punkte</t>
  </si>
  <si>
    <t>Abschluss</t>
  </si>
  <si>
    <t>R.Paulin/M.v.Hacht</t>
  </si>
  <si>
    <t>M.Rupertus.J.Steckmeister</t>
  </si>
  <si>
    <t>A.Schlaucher/B.Redmann</t>
  </si>
  <si>
    <t>P.Buckschun/D.Muhlhardt</t>
  </si>
  <si>
    <t>U.Schloß/J.Heitmann</t>
  </si>
  <si>
    <t>S.Sommer/A.Last</t>
  </si>
  <si>
    <t>C.Witt/G.Schmidt</t>
  </si>
  <si>
    <t>G,Kiepert/S.Jungclaus</t>
  </si>
  <si>
    <t>J.Zielinski/T.Glasner</t>
  </si>
  <si>
    <t>H.Siepe/M.Schlaucher</t>
  </si>
  <si>
    <t>W.Glasner/G.Körting</t>
  </si>
  <si>
    <t>M.Thurau/G.Vietheer</t>
  </si>
  <si>
    <t>A.Oppermann/R.Brede</t>
  </si>
  <si>
    <t>B.Muhlhardt/A.Löw</t>
  </si>
  <si>
    <t>U.Hinz/I.Glasner</t>
  </si>
  <si>
    <t>A.Badermann/B.Haar</t>
  </si>
  <si>
    <t>B.Sommer/K.Willenbrock</t>
  </si>
  <si>
    <t>H.J.Brede/ D.Haar</t>
  </si>
  <si>
    <t>R.Katzmann/B.Oltersdorf</t>
  </si>
  <si>
    <t>M.Haacke/B.Kiepert</t>
  </si>
  <si>
    <t>U. Hinz / I.Glasner</t>
  </si>
  <si>
    <t>D.Steckmeister/M.Rupertus</t>
  </si>
  <si>
    <t>M.Buckschun/V.Fischer-N.</t>
  </si>
  <si>
    <t>S.Scheffler/N.Schildt</t>
  </si>
  <si>
    <t>V.Last/M.Schlaucher</t>
  </si>
  <si>
    <t>B.Thoms/K.C.Schmidt</t>
  </si>
  <si>
    <t>B.Striedieck/D.Hinz</t>
  </si>
  <si>
    <t>M.Haack/D.Adomat</t>
  </si>
  <si>
    <t>K. Feber- Gall / A.Münster</t>
  </si>
  <si>
    <t>J.Sommer/F.Adomat</t>
  </si>
  <si>
    <t>M.v.Hacht/.F.Hansen</t>
  </si>
  <si>
    <t>C.Scheffler/L.Mikolajewski</t>
  </si>
  <si>
    <t>J.Schmitt/F.Schmitt</t>
  </si>
  <si>
    <t>K.Löw/Muhlhardt</t>
  </si>
  <si>
    <t>S.Bollin/J.Wegner</t>
  </si>
  <si>
    <t>J.Witt/F.Münster</t>
  </si>
  <si>
    <t>Ph.Haack/L.Schmitt</t>
  </si>
  <si>
    <t>D.Münster/Y.Last</t>
  </si>
  <si>
    <t>A.Waack/L.Waack</t>
  </si>
  <si>
    <t>G.Kurowitsch/B.Redmann</t>
  </si>
  <si>
    <t>U.Hinz/G.Körting</t>
  </si>
  <si>
    <t>I.Glasner/D.Haar</t>
  </si>
  <si>
    <t>M.Thurau/W.Glasner</t>
  </si>
  <si>
    <t>A.Oppermann/H.Duus</t>
  </si>
  <si>
    <t>K.Timmann/R.Katzmann</t>
  </si>
  <si>
    <t>D.Steckmeister/M.v.Hacht</t>
  </si>
  <si>
    <t>A.Badermann/K.Piepenhagen</t>
  </si>
  <si>
    <t>S.Scheffler/M.Mikolajewski</t>
  </si>
  <si>
    <t>B.Wehling/B.Oltersdorf</t>
  </si>
  <si>
    <t>M.Buckschun/M.Haacke</t>
  </si>
  <si>
    <t>G.v.Hacht/M.Rupertus</t>
  </si>
  <si>
    <t>B. Haar / S. Sommer</t>
  </si>
  <si>
    <t>B.Haar/S.Sommer</t>
  </si>
  <si>
    <t>V. Last / S. Jungclaus</t>
  </si>
  <si>
    <t>V.Last / S.Jungclaus</t>
  </si>
  <si>
    <t>D. Steckmeister / M. v. Hacht</t>
  </si>
  <si>
    <t>A. Löw / A. Last</t>
  </si>
  <si>
    <t>A.Löw /A.Last</t>
  </si>
  <si>
    <t>A.Löw/A.Last</t>
  </si>
  <si>
    <t>K. Timmann / R. Katzmann</t>
  </si>
  <si>
    <t>A. Badermann / K. Piepenhagen</t>
  </si>
  <si>
    <t>A.Badermann / K.Piepenhagen</t>
  </si>
  <si>
    <t>M. Schlaucher / A. Schlaucher</t>
  </si>
  <si>
    <t>M./A.Schlaucher</t>
  </si>
  <si>
    <t>B.Muhlhardt/V.Scheele</t>
  </si>
  <si>
    <t>S. Scheffler / M. Mikolajewski</t>
  </si>
  <si>
    <t>B. Muhlhardt / V. Scheele</t>
  </si>
  <si>
    <t>M. Buckschun / M. Haacke</t>
  </si>
  <si>
    <t>G. v. Hacht / M. Rupertus</t>
  </si>
  <si>
    <t>M.Rupertus/J.Steckmeister</t>
  </si>
  <si>
    <t>M. Rupertus / J. Steckmeister</t>
  </si>
  <si>
    <t>B. Wehling / B. Oltersdorf</t>
  </si>
  <si>
    <t>S.Stannies/H.Siepe</t>
  </si>
  <si>
    <t>St.Ilweg/J.Brede</t>
  </si>
  <si>
    <t>K.Kiepert/T.Glasner</t>
  </si>
  <si>
    <t>B. Sommer /C.Witt</t>
  </si>
  <si>
    <t>B. Sommer /C. Witt</t>
  </si>
  <si>
    <t>B.Sommer/C.Witt</t>
  </si>
  <si>
    <t>Helge Siepe /S. Stannies</t>
  </si>
  <si>
    <t>J.Zielinski/C.Siepe</t>
  </si>
  <si>
    <t>J. Zielinski /C.Siepe</t>
  </si>
  <si>
    <t>S. Ilwig / H.J. Brede</t>
  </si>
  <si>
    <t>D.Witt/G.Kiepert</t>
  </si>
  <si>
    <t>G. Kiepert / D. Witt</t>
  </si>
  <si>
    <t>T. Glasner /K. Kiepert</t>
  </si>
  <si>
    <t>N.Piepenhagen/B.Kiepert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</si>
</sst>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0" fillId="0" borderId="0" xfId="21">
      <alignment/>
      <protection/>
    </xf>
    <xf numFmtId="0" fontId="0" fillId="0" borderId="1" xfId="21" applyBorder="1" applyAlignment="1">
      <alignment horizontal="center"/>
      <protection/>
    </xf>
    <xf numFmtId="0" fontId="1" fillId="2" borderId="1" xfId="21" applyFont="1" applyFill="1" applyBorder="1" applyAlignment="1">
      <alignment/>
      <protection/>
    </xf>
    <xf numFmtId="0" fontId="1" fillId="0" borderId="1" xfId="21" applyFont="1" applyFill="1" applyBorder="1" applyAlignment="1">
      <alignment horizontal="center"/>
      <protection/>
    </xf>
    <xf numFmtId="0" fontId="0" fillId="0" borderId="1" xfId="21" applyFill="1" applyBorder="1" applyAlignment="1">
      <alignment horizontal="center"/>
      <protection/>
    </xf>
    <xf numFmtId="0" fontId="1" fillId="3" borderId="1" xfId="21" applyFont="1" applyFill="1" applyBorder="1" applyAlignment="1">
      <alignment/>
      <protection/>
    </xf>
    <xf numFmtId="0" fontId="1" fillId="4" borderId="1" xfId="21" applyFont="1" applyFill="1" applyBorder="1" applyAlignment="1">
      <alignment/>
      <protection/>
    </xf>
    <xf numFmtId="0" fontId="0" fillId="0" borderId="1" xfId="21" applyBorder="1">
      <alignment/>
      <protection/>
    </xf>
    <xf numFmtId="0" fontId="1" fillId="5" borderId="1" xfId="21" applyFont="1" applyFill="1" applyBorder="1" applyAlignment="1">
      <alignment/>
      <protection/>
    </xf>
    <xf numFmtId="0" fontId="1" fillId="6" borderId="1" xfId="21" applyFont="1" applyFill="1" applyBorder="1" applyAlignment="1">
      <alignment/>
      <protection/>
    </xf>
    <xf numFmtId="0" fontId="1" fillId="7" borderId="1" xfId="21" applyFont="1" applyFill="1" applyBorder="1" applyAlignment="1">
      <alignment/>
      <protection/>
    </xf>
    <xf numFmtId="0" fontId="0" fillId="0" borderId="0" xfId="21" applyAlignment="1">
      <alignment horizontal="center"/>
      <protection/>
    </xf>
    <xf numFmtId="0" fontId="3" fillId="0" borderId="0" xfId="21" applyFont="1">
      <alignment/>
      <protection/>
    </xf>
    <xf numFmtId="0" fontId="1" fillId="4" borderId="1" xfId="21" applyFont="1" applyFill="1" applyBorder="1">
      <alignment/>
      <protection/>
    </xf>
    <xf numFmtId="0" fontId="1" fillId="6" borderId="1" xfId="21" applyFont="1" applyFill="1" applyBorder="1">
      <alignment/>
      <protection/>
    </xf>
    <xf numFmtId="0" fontId="1" fillId="2" borderId="1" xfId="21" applyFont="1" applyFill="1" applyBorder="1">
      <alignment/>
      <protection/>
    </xf>
    <xf numFmtId="0" fontId="1" fillId="5" borderId="1" xfId="21" applyFont="1" applyFill="1" applyBorder="1">
      <alignment/>
      <protection/>
    </xf>
    <xf numFmtId="0" fontId="1" fillId="7" borderId="1" xfId="21" applyFont="1" applyFill="1" applyBorder="1">
      <alignment/>
      <protection/>
    </xf>
    <xf numFmtId="0" fontId="1" fillId="3" borderId="1" xfId="21" applyFont="1" applyFill="1" applyBorder="1">
      <alignment/>
      <protection/>
    </xf>
    <xf numFmtId="0" fontId="1" fillId="2" borderId="0" xfId="21" applyFont="1" applyFill="1">
      <alignment/>
      <protection/>
    </xf>
    <xf numFmtId="0" fontId="1" fillId="3" borderId="0" xfId="21" applyFont="1" applyFill="1">
      <alignment/>
      <protection/>
    </xf>
    <xf numFmtId="0" fontId="1" fillId="4" borderId="0" xfId="21" applyFont="1" applyFill="1">
      <alignment/>
      <protection/>
    </xf>
    <xf numFmtId="0" fontId="1" fillId="5" borderId="0" xfId="21" applyFont="1" applyFill="1">
      <alignment/>
      <protection/>
    </xf>
    <xf numFmtId="0" fontId="1" fillId="6" borderId="0" xfId="21" applyFont="1" applyFill="1">
      <alignment/>
      <protection/>
    </xf>
    <xf numFmtId="0" fontId="1" fillId="7" borderId="0" xfId="21" applyFont="1" applyFill="1">
      <alignment/>
      <protection/>
    </xf>
    <xf numFmtId="0" fontId="1" fillId="8" borderId="1" xfId="21" applyFont="1" applyFill="1" applyBorder="1" applyAlignment="1">
      <alignment horizontal="center"/>
      <protection/>
    </xf>
    <xf numFmtId="0" fontId="1" fillId="5" borderId="1" xfId="21" applyFont="1" applyFill="1" applyBorder="1" applyAlignment="1">
      <alignment horizontal="center"/>
      <protection/>
    </xf>
    <xf numFmtId="0" fontId="1" fillId="9" borderId="1" xfId="21" applyFont="1" applyFill="1" applyBorder="1" applyAlignment="1">
      <alignment horizontal="center"/>
      <protection/>
    </xf>
    <xf numFmtId="0" fontId="1" fillId="10" borderId="1" xfId="21" applyFont="1" applyFill="1" applyBorder="1" applyAlignment="1">
      <alignment horizontal="center"/>
      <protection/>
    </xf>
    <xf numFmtId="0" fontId="1" fillId="11" borderId="1" xfId="21" applyFont="1" applyFill="1" applyBorder="1" applyAlignment="1">
      <alignment horizontal="center"/>
      <protection/>
    </xf>
    <xf numFmtId="0" fontId="1" fillId="8" borderId="1" xfId="21" applyFont="1" applyFill="1" applyBorder="1">
      <alignment/>
      <protection/>
    </xf>
    <xf numFmtId="0" fontId="1" fillId="11" borderId="1" xfId="21" applyFont="1" applyFill="1" applyBorder="1">
      <alignment/>
      <protection/>
    </xf>
    <xf numFmtId="0" fontId="1" fillId="9" borderId="1" xfId="21" applyFont="1" applyFill="1" applyBorder="1">
      <alignment/>
      <protection/>
    </xf>
    <xf numFmtId="0" fontId="1" fillId="10" borderId="1" xfId="21" applyFont="1" applyFill="1" applyBorder="1">
      <alignment/>
      <protection/>
    </xf>
    <xf numFmtId="0" fontId="1" fillId="0" borderId="0" xfId="21" applyFont="1" applyFill="1">
      <alignment/>
      <protection/>
    </xf>
    <xf numFmtId="0" fontId="1" fillId="8" borderId="0" xfId="21" applyFont="1" applyFill="1">
      <alignment/>
      <protection/>
    </xf>
    <xf numFmtId="0" fontId="1" fillId="9" borderId="0" xfId="21" applyFont="1" applyFill="1">
      <alignment/>
      <protection/>
    </xf>
    <xf numFmtId="0" fontId="1" fillId="10" borderId="0" xfId="21" applyFont="1" applyFill="1">
      <alignment/>
      <protection/>
    </xf>
    <xf numFmtId="0" fontId="1" fillId="11" borderId="0" xfId="21" applyFont="1" applyFill="1">
      <alignment/>
      <protection/>
    </xf>
    <xf numFmtId="0" fontId="1" fillId="12" borderId="1" xfId="21" applyFont="1" applyFill="1" applyBorder="1">
      <alignment/>
      <protection/>
    </xf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8" fillId="0" borderId="0" xfId="21" applyFont="1" applyAlignment="1">
      <alignment horizontal="center"/>
      <protection/>
    </xf>
    <xf numFmtId="0" fontId="9" fillId="6" borderId="0" xfId="21" applyFont="1" applyFill="1">
      <alignment/>
      <protection/>
    </xf>
    <xf numFmtId="0" fontId="9" fillId="0" borderId="0" xfId="21" applyFont="1" applyFill="1">
      <alignment/>
      <protection/>
    </xf>
    <xf numFmtId="0" fontId="8" fillId="0" borderId="0" xfId="21" applyFont="1">
      <alignment/>
      <protection/>
    </xf>
    <xf numFmtId="0" fontId="9" fillId="13" borderId="0" xfId="21" applyFont="1" applyFill="1">
      <alignment/>
      <protection/>
    </xf>
    <xf numFmtId="0" fontId="9" fillId="14" borderId="0" xfId="21" applyFont="1" applyFill="1">
      <alignment/>
      <protection/>
    </xf>
    <xf numFmtId="0" fontId="9" fillId="15" borderId="0" xfId="21" applyFont="1" applyFill="1">
      <alignment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Fill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9" fillId="6" borderId="1" xfId="21" applyFont="1" applyFill="1" applyBorder="1">
      <alignment/>
      <protection/>
    </xf>
    <xf numFmtId="0" fontId="9" fillId="13" borderId="1" xfId="21" applyFont="1" applyFill="1" applyBorder="1">
      <alignment/>
      <protection/>
    </xf>
    <xf numFmtId="0" fontId="9" fillId="14" borderId="1" xfId="21" applyFont="1" applyFill="1" applyBorder="1">
      <alignment/>
      <protection/>
    </xf>
    <xf numFmtId="0" fontId="9" fillId="15" borderId="1" xfId="21" applyFont="1" applyFill="1" applyBorder="1">
      <alignment/>
      <protection/>
    </xf>
    <xf numFmtId="0" fontId="10" fillId="0" borderId="0" xfId="21" applyFont="1" applyFill="1">
      <alignment/>
      <protection/>
    </xf>
    <xf numFmtId="0" fontId="9" fillId="0" borderId="4" xfId="2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9" fillId="6" borderId="5" xfId="2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center"/>
      <protection/>
    </xf>
    <xf numFmtId="0" fontId="8" fillId="0" borderId="7" xfId="21" applyFont="1" applyFill="1" applyBorder="1" applyAlignment="1">
      <alignment horizontal="center"/>
      <protection/>
    </xf>
    <xf numFmtId="0" fontId="8" fillId="0" borderId="5" xfId="21" applyFont="1" applyFill="1" applyBorder="1" applyAlignment="1">
      <alignment horizontal="center"/>
      <protection/>
    </xf>
    <xf numFmtId="0" fontId="9" fillId="13" borderId="5" xfId="21" applyFont="1" applyFill="1" applyBorder="1" applyAlignment="1">
      <alignment horizontal="center"/>
      <protection/>
    </xf>
    <xf numFmtId="0" fontId="9" fillId="14" borderId="5" xfId="21" applyFont="1" applyFill="1" applyBorder="1" applyAlignment="1">
      <alignment horizontal="center"/>
      <protection/>
    </xf>
    <xf numFmtId="0" fontId="9" fillId="15" borderId="5" xfId="21" applyFont="1" applyFill="1" applyBorder="1" applyAlignment="1">
      <alignment horizontal="center"/>
      <protection/>
    </xf>
    <xf numFmtId="0" fontId="1" fillId="0" borderId="1" xfId="21" applyFont="1" applyFill="1" applyBorder="1">
      <alignment/>
      <protection/>
    </xf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21" applyBorder="1" applyAlignment="1">
      <alignment horizontal="center"/>
      <protection/>
    </xf>
    <xf numFmtId="0" fontId="0" fillId="16" borderId="10" xfId="21" applyFill="1" applyBorder="1" applyAlignment="1">
      <alignment horizontal="center"/>
      <protection/>
    </xf>
    <xf numFmtId="0" fontId="0" fillId="16" borderId="11" xfId="21" applyFill="1" applyBorder="1" applyAlignment="1">
      <alignment horizontal="center"/>
      <protection/>
    </xf>
    <xf numFmtId="0" fontId="0" fillId="16" borderId="12" xfId="21" applyFill="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1" xfId="2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center"/>
      <protection/>
    </xf>
    <xf numFmtId="0" fontId="8" fillId="0" borderId="7" xfId="21" applyFont="1" applyFill="1" applyBorder="1" applyAlignment="1">
      <alignment horizontal="center"/>
      <protection/>
    </xf>
    <xf numFmtId="0" fontId="8" fillId="16" borderId="4" xfId="21" applyFont="1" applyFill="1" applyBorder="1" applyAlignment="1">
      <alignment horizontal="center"/>
      <protection/>
    </xf>
    <xf numFmtId="0" fontId="8" fillId="16" borderId="13" xfId="21" applyFont="1" applyFill="1" applyBorder="1" applyAlignment="1">
      <alignment horizontal="center"/>
      <protection/>
    </xf>
    <xf numFmtId="0" fontId="8" fillId="16" borderId="14" xfId="21" applyFont="1" applyFill="1" applyBorder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7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90" zoomScaleNormal="90" workbookViewId="0" topLeftCell="A1">
      <selection activeCell="F23" sqref="F23"/>
    </sheetView>
  </sheetViews>
  <sheetFormatPr defaultColWidth="11.421875" defaultRowHeight="12.75"/>
  <cols>
    <col min="1" max="1" width="6.140625" style="51" customWidth="1"/>
    <col min="2" max="2" width="30.7109375" style="51" customWidth="1"/>
    <col min="3" max="5" width="3.57421875" style="51" customWidth="1"/>
    <col min="6" max="6" width="30.7109375" style="51" bestFit="1" customWidth="1"/>
    <col min="7" max="9" width="3.57421875" style="51" customWidth="1"/>
    <col min="10" max="10" width="24.8515625" style="51" bestFit="1" customWidth="1"/>
    <col min="11" max="13" width="3.57421875" style="51" customWidth="1"/>
    <col min="14" max="14" width="24.8515625" style="51" bestFit="1" customWidth="1"/>
    <col min="15" max="17" width="4.421875" style="51" customWidth="1"/>
    <col min="18" max="16384" width="11.421875" style="51" customWidth="1"/>
  </cols>
  <sheetData>
    <row r="1" spans="6:14" ht="12.75">
      <c r="F1" s="52" t="s">
        <v>0</v>
      </c>
      <c r="J1" s="52" t="s">
        <v>1</v>
      </c>
      <c r="N1" s="52" t="s">
        <v>2</v>
      </c>
    </row>
    <row r="2" spans="1:17" ht="15">
      <c r="A2" s="53">
        <v>1</v>
      </c>
      <c r="B2" s="54" t="s">
        <v>5</v>
      </c>
      <c r="C2" s="53" t="s">
        <v>3</v>
      </c>
      <c r="D2" s="53"/>
      <c r="E2" s="53"/>
      <c r="F2" s="103" t="s">
        <v>50</v>
      </c>
      <c r="G2" s="106">
        <v>7</v>
      </c>
      <c r="H2" s="106">
        <v>6</v>
      </c>
      <c r="I2" s="106">
        <v>7</v>
      </c>
      <c r="J2" s="103" t="s">
        <v>44</v>
      </c>
      <c r="K2" s="106">
        <v>6</v>
      </c>
      <c r="L2" s="106">
        <v>6</v>
      </c>
      <c r="M2" s="106"/>
      <c r="N2" s="100" t="s">
        <v>44</v>
      </c>
      <c r="O2" s="100">
        <v>6</v>
      </c>
      <c r="P2" s="100">
        <v>6</v>
      </c>
      <c r="Q2" s="100"/>
    </row>
    <row r="3" spans="1:17" ht="15">
      <c r="A3" s="56">
        <v>2</v>
      </c>
      <c r="B3" s="55" t="s">
        <v>4</v>
      </c>
      <c r="C3" s="56"/>
      <c r="D3" s="56"/>
      <c r="E3" s="56"/>
      <c r="F3" s="103"/>
      <c r="G3" s="103"/>
      <c r="H3" s="103"/>
      <c r="I3" s="103"/>
      <c r="J3" s="103"/>
      <c r="K3" s="103"/>
      <c r="L3" s="103"/>
      <c r="M3" s="103"/>
      <c r="N3" s="106"/>
      <c r="O3" s="100"/>
      <c r="P3" s="100"/>
      <c r="Q3" s="100"/>
    </row>
    <row r="4" spans="1:17" ht="15">
      <c r="A4" s="53">
        <v>3</v>
      </c>
      <c r="B4" s="54" t="s">
        <v>7</v>
      </c>
      <c r="C4" s="53">
        <v>5</v>
      </c>
      <c r="D4" s="53">
        <v>1</v>
      </c>
      <c r="E4" s="53"/>
      <c r="F4" s="103" t="s">
        <v>43</v>
      </c>
      <c r="G4" s="106">
        <v>5</v>
      </c>
      <c r="H4" s="106">
        <v>7</v>
      </c>
      <c r="I4" s="106">
        <v>5</v>
      </c>
      <c r="J4" s="103"/>
      <c r="K4" s="103"/>
      <c r="L4" s="103"/>
      <c r="M4" s="103"/>
      <c r="N4" s="106"/>
      <c r="O4" s="100"/>
      <c r="P4" s="100"/>
      <c r="Q4" s="100"/>
    </row>
    <row r="5" spans="1:17" ht="15.75" thickBot="1">
      <c r="A5" s="56">
        <v>4</v>
      </c>
      <c r="B5" s="55" t="s">
        <v>8</v>
      </c>
      <c r="C5" s="56">
        <v>7</v>
      </c>
      <c r="D5" s="56">
        <v>6</v>
      </c>
      <c r="E5" s="56"/>
      <c r="F5" s="103"/>
      <c r="G5" s="103"/>
      <c r="H5" s="103"/>
      <c r="I5" s="103"/>
      <c r="J5" s="103"/>
      <c r="K5" s="103"/>
      <c r="L5" s="103"/>
      <c r="M5" s="103"/>
      <c r="N5" s="100"/>
      <c r="O5" s="100"/>
      <c r="P5" s="100"/>
      <c r="Q5" s="100"/>
    </row>
    <row r="6" spans="1:17" ht="15.75" thickBot="1">
      <c r="A6" s="57">
        <v>5</v>
      </c>
      <c r="B6" s="58" t="s">
        <v>4</v>
      </c>
      <c r="C6" s="57"/>
      <c r="D6" s="57"/>
      <c r="E6" s="57"/>
      <c r="F6" s="104" t="s">
        <v>58</v>
      </c>
      <c r="G6" s="101">
        <v>1</v>
      </c>
      <c r="H6" s="101">
        <v>3</v>
      </c>
      <c r="I6" s="101"/>
      <c r="J6" s="103" t="s">
        <v>41</v>
      </c>
      <c r="K6" s="106">
        <v>2</v>
      </c>
      <c r="L6" s="106">
        <v>4</v>
      </c>
      <c r="M6" s="106"/>
      <c r="N6" s="100"/>
      <c r="O6" s="100"/>
      <c r="P6" s="100"/>
      <c r="Q6" s="100"/>
    </row>
    <row r="7" spans="1:17" ht="15.75" thickBot="1">
      <c r="A7" s="56">
        <v>6</v>
      </c>
      <c r="B7" s="55" t="s">
        <v>58</v>
      </c>
      <c r="C7" s="56"/>
      <c r="D7" s="56"/>
      <c r="E7" s="56"/>
      <c r="F7" s="105"/>
      <c r="G7" s="102"/>
      <c r="H7" s="102"/>
      <c r="I7" s="102"/>
      <c r="J7" s="103"/>
      <c r="K7" s="103"/>
      <c r="L7" s="103"/>
      <c r="M7" s="103"/>
      <c r="N7" s="106"/>
      <c r="O7" s="100"/>
      <c r="P7" s="100"/>
      <c r="Q7" s="100"/>
    </row>
    <row r="8" spans="1:17" ht="15.75" thickBot="1">
      <c r="A8" s="53">
        <v>7</v>
      </c>
      <c r="B8" s="54" t="s">
        <v>9</v>
      </c>
      <c r="C8" s="53"/>
      <c r="D8" s="53"/>
      <c r="E8" s="53"/>
      <c r="F8" s="104" t="s">
        <v>9</v>
      </c>
      <c r="G8" s="106">
        <v>6</v>
      </c>
      <c r="H8" s="106">
        <v>6</v>
      </c>
      <c r="I8" s="106"/>
      <c r="J8" s="103"/>
      <c r="K8" s="103"/>
      <c r="L8" s="103"/>
      <c r="M8" s="103"/>
      <c r="N8" s="106"/>
      <c r="O8" s="100"/>
      <c r="P8" s="100"/>
      <c r="Q8" s="100"/>
    </row>
    <row r="9" spans="1:17" ht="15.75" thickBot="1">
      <c r="A9" s="56">
        <v>8</v>
      </c>
      <c r="B9" s="55" t="s">
        <v>4</v>
      </c>
      <c r="C9" s="56"/>
      <c r="D9" s="56"/>
      <c r="E9" s="56"/>
      <c r="F9" s="105"/>
      <c r="G9" s="103"/>
      <c r="H9" s="103"/>
      <c r="I9" s="103"/>
      <c r="J9" s="103"/>
      <c r="K9" s="103"/>
      <c r="L9" s="103"/>
      <c r="M9" s="103"/>
      <c r="N9" s="100"/>
      <c r="O9" s="100"/>
      <c r="P9" s="100"/>
      <c r="Q9" s="100"/>
    </row>
    <row r="10" spans="1:17" ht="15.75" thickBot="1">
      <c r="A10" s="57">
        <v>9</v>
      </c>
      <c r="B10" s="58" t="s">
        <v>4</v>
      </c>
      <c r="C10" s="57"/>
      <c r="D10" s="57"/>
      <c r="E10" s="57"/>
      <c r="F10" s="104" t="s">
        <v>10</v>
      </c>
      <c r="G10" s="101">
        <v>0</v>
      </c>
      <c r="H10" s="101">
        <v>2</v>
      </c>
      <c r="I10" s="101"/>
      <c r="J10" s="102" t="s">
        <v>45</v>
      </c>
      <c r="K10" s="101">
        <v>2</v>
      </c>
      <c r="L10" s="101">
        <v>1</v>
      </c>
      <c r="M10" s="101"/>
      <c r="N10" s="107" t="s">
        <v>46</v>
      </c>
      <c r="O10" s="100">
        <v>2</v>
      </c>
      <c r="P10" s="100">
        <v>2</v>
      </c>
      <c r="Q10" s="100"/>
    </row>
    <row r="11" spans="1:17" ht="15.75" thickBot="1">
      <c r="A11" s="56">
        <v>10</v>
      </c>
      <c r="B11" s="55" t="s">
        <v>10</v>
      </c>
      <c r="C11" s="56"/>
      <c r="D11" s="56"/>
      <c r="E11" s="56"/>
      <c r="F11" s="105"/>
      <c r="G11" s="102"/>
      <c r="H11" s="102"/>
      <c r="I11" s="102"/>
      <c r="J11" s="102"/>
      <c r="K11" s="102"/>
      <c r="L11" s="102"/>
      <c r="M11" s="102"/>
      <c r="N11" s="107"/>
      <c r="O11" s="100"/>
      <c r="P11" s="100"/>
      <c r="Q11" s="100"/>
    </row>
    <row r="12" spans="1:17" ht="15.75" thickBot="1">
      <c r="A12" s="53">
        <v>11</v>
      </c>
      <c r="B12" s="54" t="s">
        <v>11</v>
      </c>
      <c r="C12" s="53">
        <v>2</v>
      </c>
      <c r="D12" s="53">
        <v>3</v>
      </c>
      <c r="E12" s="53"/>
      <c r="F12" s="104" t="s">
        <v>45</v>
      </c>
      <c r="G12" s="106">
        <v>6</v>
      </c>
      <c r="H12" s="106">
        <v>6</v>
      </c>
      <c r="I12" s="106"/>
      <c r="J12" s="102"/>
      <c r="K12" s="102"/>
      <c r="L12" s="102"/>
      <c r="M12" s="102"/>
      <c r="N12" s="107"/>
      <c r="O12" s="100"/>
      <c r="P12" s="100"/>
      <c r="Q12" s="100"/>
    </row>
    <row r="13" spans="1:17" ht="15.75" thickBot="1">
      <c r="A13" s="56">
        <v>12</v>
      </c>
      <c r="B13" s="55" t="s">
        <v>12</v>
      </c>
      <c r="C13" s="56">
        <v>6</v>
      </c>
      <c r="D13" s="56">
        <v>6</v>
      </c>
      <c r="E13" s="56"/>
      <c r="F13" s="105"/>
      <c r="G13" s="103"/>
      <c r="H13" s="103"/>
      <c r="I13" s="103"/>
      <c r="J13" s="103"/>
      <c r="K13" s="103"/>
      <c r="L13" s="103"/>
      <c r="M13" s="103"/>
      <c r="N13" s="107"/>
      <c r="O13" s="100"/>
      <c r="P13" s="100"/>
      <c r="Q13" s="100"/>
    </row>
    <row r="14" spans="1:17" ht="15.75" thickBot="1">
      <c r="A14" s="57">
        <v>13</v>
      </c>
      <c r="B14" s="58" t="s">
        <v>13</v>
      </c>
      <c r="C14" s="57">
        <v>2</v>
      </c>
      <c r="D14" s="57">
        <v>1</v>
      </c>
      <c r="E14" s="57"/>
      <c r="F14" s="104" t="s">
        <v>42</v>
      </c>
      <c r="G14" s="101">
        <v>2</v>
      </c>
      <c r="H14" s="101">
        <v>3</v>
      </c>
      <c r="I14" s="101"/>
      <c r="J14" s="102" t="s">
        <v>46</v>
      </c>
      <c r="K14" s="101">
        <v>6</v>
      </c>
      <c r="L14" s="101">
        <v>6</v>
      </c>
      <c r="M14" s="101"/>
      <c r="N14" s="107"/>
      <c r="O14" s="100"/>
      <c r="P14" s="100"/>
      <c r="Q14" s="100"/>
    </row>
    <row r="15" spans="1:17" ht="15.75" thickBot="1">
      <c r="A15" s="56">
        <v>14</v>
      </c>
      <c r="B15" s="55" t="s">
        <v>14</v>
      </c>
      <c r="C15" s="56">
        <v>6</v>
      </c>
      <c r="D15" s="56">
        <v>6</v>
      </c>
      <c r="E15" s="56"/>
      <c r="F15" s="105"/>
      <c r="G15" s="102"/>
      <c r="H15" s="102"/>
      <c r="I15" s="102"/>
      <c r="J15" s="102"/>
      <c r="K15" s="102"/>
      <c r="L15" s="102"/>
      <c r="M15" s="102"/>
      <c r="N15" s="107"/>
      <c r="O15" s="100"/>
      <c r="P15" s="100"/>
      <c r="Q15" s="100"/>
    </row>
    <row r="16" spans="1:17" ht="15.75" thickBot="1">
      <c r="A16" s="53">
        <v>15</v>
      </c>
      <c r="B16" s="58" t="s">
        <v>4</v>
      </c>
      <c r="C16" s="53"/>
      <c r="D16" s="53"/>
      <c r="E16" s="53"/>
      <c r="F16" s="104" t="s">
        <v>6</v>
      </c>
      <c r="G16" s="106">
        <v>6</v>
      </c>
      <c r="H16" s="106">
        <v>6</v>
      </c>
      <c r="I16" s="106"/>
      <c r="J16" s="102"/>
      <c r="K16" s="102"/>
      <c r="L16" s="102"/>
      <c r="M16" s="102"/>
      <c r="N16" s="107"/>
      <c r="O16" s="100"/>
      <c r="P16" s="100"/>
      <c r="Q16" s="100"/>
    </row>
    <row r="17" spans="1:17" ht="15.75" thickBot="1">
      <c r="A17" s="56">
        <v>16</v>
      </c>
      <c r="B17" s="55" t="s">
        <v>6</v>
      </c>
      <c r="C17" s="56"/>
      <c r="D17" s="56"/>
      <c r="E17" s="56"/>
      <c r="F17" s="105"/>
      <c r="G17" s="103"/>
      <c r="H17" s="103"/>
      <c r="I17" s="103"/>
      <c r="J17" s="103"/>
      <c r="K17" s="103"/>
      <c r="L17" s="103"/>
      <c r="M17" s="103"/>
      <c r="N17" s="107"/>
      <c r="O17" s="100"/>
      <c r="P17" s="100"/>
      <c r="Q17" s="100"/>
    </row>
    <row r="21" spans="2:10" ht="51" customHeight="1">
      <c r="B21" s="61"/>
      <c r="C21" s="62"/>
      <c r="D21" s="62"/>
      <c r="E21" s="62"/>
      <c r="F21" s="61"/>
      <c r="G21" s="62"/>
      <c r="H21" s="62"/>
      <c r="I21" s="62"/>
      <c r="J21" s="61"/>
    </row>
    <row r="23" spans="2:10" ht="51" customHeight="1">
      <c r="B23" s="59"/>
      <c r="F23" s="59"/>
      <c r="J23" s="59"/>
    </row>
    <row r="24" spans="2:10" ht="51" customHeight="1">
      <c r="B24" s="59"/>
      <c r="F24" s="59"/>
      <c r="J24" s="59"/>
    </row>
    <row r="25" ht="15">
      <c r="B25" s="60"/>
    </row>
  </sheetData>
  <mergeCells count="56">
    <mergeCell ref="Q2:Q9"/>
    <mergeCell ref="L6:L9"/>
    <mergeCell ref="M6:M9"/>
    <mergeCell ref="F2:F3"/>
    <mergeCell ref="G2:G3"/>
    <mergeCell ref="H2:H3"/>
    <mergeCell ref="I2:I3"/>
    <mergeCell ref="J2:J5"/>
    <mergeCell ref="K2:K5"/>
    <mergeCell ref="F4:F5"/>
    <mergeCell ref="G4:G5"/>
    <mergeCell ref="H4:H5"/>
    <mergeCell ref="I4:I5"/>
    <mergeCell ref="L2:L5"/>
    <mergeCell ref="M2:M5"/>
    <mergeCell ref="N2:N9"/>
    <mergeCell ref="I6:I7"/>
    <mergeCell ref="J6:J9"/>
    <mergeCell ref="O2:O9"/>
    <mergeCell ref="P2:P9"/>
    <mergeCell ref="K6:K9"/>
    <mergeCell ref="F8:F9"/>
    <mergeCell ref="G8:G9"/>
    <mergeCell ref="H8:H9"/>
    <mergeCell ref="I8:I9"/>
    <mergeCell ref="F6:F7"/>
    <mergeCell ref="G6:G7"/>
    <mergeCell ref="H6:H7"/>
    <mergeCell ref="Q10:Q17"/>
    <mergeCell ref="L14:L17"/>
    <mergeCell ref="M14:M17"/>
    <mergeCell ref="F10:F11"/>
    <mergeCell ref="G10:G11"/>
    <mergeCell ref="H10:H11"/>
    <mergeCell ref="I10:I11"/>
    <mergeCell ref="J10:J13"/>
    <mergeCell ref="K10:K13"/>
    <mergeCell ref="F12:F13"/>
    <mergeCell ref="G12:G13"/>
    <mergeCell ref="H12:H13"/>
    <mergeCell ref="I12:I13"/>
    <mergeCell ref="L10:L13"/>
    <mergeCell ref="M10:M13"/>
    <mergeCell ref="N10:N17"/>
    <mergeCell ref="I14:I15"/>
    <mergeCell ref="J14:J17"/>
    <mergeCell ref="O10:O17"/>
    <mergeCell ref="P10:P17"/>
    <mergeCell ref="K14:K17"/>
    <mergeCell ref="F16:F17"/>
    <mergeCell ref="G16:G17"/>
    <mergeCell ref="H16:H17"/>
    <mergeCell ref="I16:I17"/>
    <mergeCell ref="F14:F15"/>
    <mergeCell ref="G14:G15"/>
    <mergeCell ref="H14:H15"/>
  </mergeCells>
  <printOptions gridLines="1"/>
  <pageMargins left="0.1968503937007874" right="0" top="0.9448818897637796" bottom="0.984251968503937" header="0.5118110236220472" footer="0.5118110236220472"/>
  <pageSetup horizontalDpi="300" verticalDpi="300" orientation="landscape" paperSize="9" r:id="rId1"/>
  <headerFooter alignWithMargins="0">
    <oddHeader>&amp;L&amp;"Times New Roman,Fett"&amp;20Clubmeisterschaften 2011&amp;C&amp;"Arial,Fett"&amp;20Doppel Damen 40&amp;R&amp;"Times New Roman,Fett"&amp;20A-Runde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tabSelected="1" zoomScalePageLayoutView="75" workbookViewId="0" topLeftCell="A1">
      <selection activeCell="B21" sqref="B21"/>
    </sheetView>
  </sheetViews>
  <sheetFormatPr defaultColWidth="11.421875" defaultRowHeight="12.75"/>
  <cols>
    <col min="1" max="1" width="11.421875" style="1" customWidth="1"/>
    <col min="2" max="2" width="23.57421875" style="1" customWidth="1"/>
    <col min="3" max="3" width="24.57421875" style="1" customWidth="1"/>
    <col min="4" max="9" width="4.7109375" style="1" customWidth="1"/>
    <col min="10" max="15" width="2.00390625" style="1" customWidth="1"/>
    <col min="16" max="21" width="4.7109375" style="1" customWidth="1"/>
    <col min="22" max="16384" width="11.421875" style="1" customWidth="1"/>
  </cols>
  <sheetData>
    <row r="1" spans="1:3" s="69" customFormat="1" ht="15.75">
      <c r="A1" s="66">
        <v>1</v>
      </c>
      <c r="B1" s="67" t="s">
        <v>102</v>
      </c>
      <c r="C1" s="68"/>
    </row>
    <row r="2" spans="1:3" s="69" customFormat="1" ht="15.75">
      <c r="A2" s="66">
        <v>2</v>
      </c>
      <c r="B2" s="70" t="s">
        <v>103</v>
      </c>
      <c r="C2" s="68"/>
    </row>
    <row r="3" spans="1:3" s="69" customFormat="1" ht="15.75">
      <c r="A3" s="66">
        <v>3</v>
      </c>
      <c r="B3" s="71" t="s">
        <v>104</v>
      </c>
      <c r="C3" s="68"/>
    </row>
    <row r="4" spans="1:3" s="69" customFormat="1" ht="15.75">
      <c r="A4" s="66">
        <v>4</v>
      </c>
      <c r="B4" s="72"/>
      <c r="C4" s="68"/>
    </row>
    <row r="5" spans="1:21" s="69" customFormat="1" ht="15.75">
      <c r="A5" s="73"/>
      <c r="B5" s="74"/>
      <c r="C5" s="74"/>
      <c r="D5" s="129" t="s">
        <v>25</v>
      </c>
      <c r="E5" s="129"/>
      <c r="F5" s="129" t="s">
        <v>24</v>
      </c>
      <c r="G5" s="129"/>
      <c r="H5" s="129" t="s">
        <v>23</v>
      </c>
      <c r="I5" s="129"/>
      <c r="P5" s="129" t="s">
        <v>27</v>
      </c>
      <c r="Q5" s="129"/>
      <c r="R5" s="129" t="s">
        <v>26</v>
      </c>
      <c r="S5" s="129"/>
      <c r="T5" s="129" t="s">
        <v>28</v>
      </c>
      <c r="U5" s="129"/>
    </row>
    <row r="6" spans="1:21" s="69" customFormat="1" ht="15.75">
      <c r="A6" s="73">
        <v>1</v>
      </c>
      <c r="B6" s="76" t="str">
        <f>B1</f>
        <v>S.Stannies/H.Siepe</v>
      </c>
      <c r="C6" s="77" t="str">
        <f>B2</f>
        <v>St.Ilweg/J.Brede</v>
      </c>
      <c r="D6" s="75">
        <v>3</v>
      </c>
      <c r="E6" s="75">
        <v>6</v>
      </c>
      <c r="F6" s="75">
        <v>7</v>
      </c>
      <c r="G6" s="75">
        <v>5</v>
      </c>
      <c r="H6" s="75">
        <v>6</v>
      </c>
      <c r="I6" s="75">
        <v>0</v>
      </c>
      <c r="J6" s="69">
        <f aca="true" t="shared" si="0" ref="J6:J11">IF(D6&gt;E6,1,0)</f>
        <v>0</v>
      </c>
      <c r="K6" s="69">
        <f aca="true" t="shared" si="1" ref="K6:K11">IF(F6&gt;G6,1,0)</f>
        <v>1</v>
      </c>
      <c r="L6" s="69">
        <f aca="true" t="shared" si="2" ref="L6:L11">IF(H6&gt;I6,1,0)</f>
        <v>1</v>
      </c>
      <c r="M6" s="69">
        <f aca="true" t="shared" si="3" ref="M6:M11">IF(E6&gt;D6,1,0)</f>
        <v>1</v>
      </c>
      <c r="N6" s="69">
        <f aca="true" t="shared" si="4" ref="N6:N11">IF(G6&gt;F6,1,0)</f>
        <v>0</v>
      </c>
      <c r="O6" s="69">
        <f aca="true" t="shared" si="5" ref="O6:O11">IF(I6&gt;H6,1,0)</f>
        <v>0</v>
      </c>
      <c r="P6" s="75">
        <f aca="true" t="shared" si="6" ref="P6:P11">SUM(J6:L6)</f>
        <v>2</v>
      </c>
      <c r="Q6" s="75">
        <f aca="true" t="shared" si="7" ref="Q6:Q11">SUM(M6:O6)</f>
        <v>1</v>
      </c>
      <c r="R6" s="75">
        <f aca="true" t="shared" si="8" ref="R6:S11">SUM(D6,F6,H6)</f>
        <v>16</v>
      </c>
      <c r="S6" s="75">
        <f t="shared" si="8"/>
        <v>11</v>
      </c>
      <c r="T6" s="75">
        <f aca="true" t="shared" si="9" ref="T6:T11">IF(P6&gt;Q6,2,0)</f>
        <v>2</v>
      </c>
      <c r="U6" s="75">
        <f aca="true" t="shared" si="10" ref="U6:U11">IF(Q6&gt;P6,2,0)</f>
        <v>0</v>
      </c>
    </row>
    <row r="7" spans="1:21" s="69" customFormat="1" ht="15.75">
      <c r="A7" s="73">
        <v>2</v>
      </c>
      <c r="B7" s="78" t="str">
        <f>B3</f>
        <v>K.Kiepert/T.Glasner</v>
      </c>
      <c r="C7" s="79">
        <f>B4</f>
        <v>0</v>
      </c>
      <c r="D7" s="75"/>
      <c r="E7" s="75"/>
      <c r="F7" s="75"/>
      <c r="G7" s="75"/>
      <c r="H7" s="75"/>
      <c r="I7" s="75"/>
      <c r="J7" s="69">
        <f t="shared" si="0"/>
        <v>0</v>
      </c>
      <c r="K7" s="69">
        <f t="shared" si="1"/>
        <v>0</v>
      </c>
      <c r="L7" s="69">
        <f t="shared" si="2"/>
        <v>0</v>
      </c>
      <c r="M7" s="69">
        <f t="shared" si="3"/>
        <v>0</v>
      </c>
      <c r="N7" s="69">
        <f t="shared" si="4"/>
        <v>0</v>
      </c>
      <c r="O7" s="69">
        <f t="shared" si="5"/>
        <v>0</v>
      </c>
      <c r="P7" s="75">
        <f t="shared" si="6"/>
        <v>0</v>
      </c>
      <c r="Q7" s="75">
        <f t="shared" si="7"/>
        <v>0</v>
      </c>
      <c r="R7" s="75">
        <f t="shared" si="8"/>
        <v>0</v>
      </c>
      <c r="S7" s="75">
        <f t="shared" si="8"/>
        <v>0</v>
      </c>
      <c r="T7" s="75">
        <f t="shared" si="9"/>
        <v>0</v>
      </c>
      <c r="U7" s="75">
        <f t="shared" si="10"/>
        <v>0</v>
      </c>
    </row>
    <row r="8" spans="1:21" s="69" customFormat="1" ht="15.75">
      <c r="A8" s="73">
        <v>3</v>
      </c>
      <c r="B8" s="76" t="str">
        <f>B1</f>
        <v>S.Stannies/H.Siepe</v>
      </c>
      <c r="C8" s="78" t="str">
        <f>B3</f>
        <v>K.Kiepert/T.Glasner</v>
      </c>
      <c r="D8" s="75">
        <v>2</v>
      </c>
      <c r="E8" s="75">
        <v>6</v>
      </c>
      <c r="F8" s="75">
        <v>1</v>
      </c>
      <c r="G8" s="75">
        <v>6</v>
      </c>
      <c r="H8" s="75"/>
      <c r="I8" s="75"/>
      <c r="J8" s="69">
        <f t="shared" si="0"/>
        <v>0</v>
      </c>
      <c r="K8" s="69">
        <f t="shared" si="1"/>
        <v>0</v>
      </c>
      <c r="L8" s="69">
        <f t="shared" si="2"/>
        <v>0</v>
      </c>
      <c r="M8" s="69">
        <f t="shared" si="3"/>
        <v>1</v>
      </c>
      <c r="N8" s="69">
        <f t="shared" si="4"/>
        <v>1</v>
      </c>
      <c r="O8" s="69">
        <f t="shared" si="5"/>
        <v>0</v>
      </c>
      <c r="P8" s="75">
        <f t="shared" si="6"/>
        <v>0</v>
      </c>
      <c r="Q8" s="75">
        <f t="shared" si="7"/>
        <v>2</v>
      </c>
      <c r="R8" s="75">
        <f t="shared" si="8"/>
        <v>3</v>
      </c>
      <c r="S8" s="75">
        <f t="shared" si="8"/>
        <v>12</v>
      </c>
      <c r="T8" s="75">
        <f t="shared" si="9"/>
        <v>0</v>
      </c>
      <c r="U8" s="75">
        <f t="shared" si="10"/>
        <v>2</v>
      </c>
    </row>
    <row r="9" spans="1:21" s="69" customFormat="1" ht="15.75">
      <c r="A9" s="73">
        <v>4</v>
      </c>
      <c r="B9" s="77" t="str">
        <f>B2</f>
        <v>St.Ilweg/J.Brede</v>
      </c>
      <c r="C9" s="79">
        <f>B4</f>
        <v>0</v>
      </c>
      <c r="D9" s="75"/>
      <c r="E9" s="75"/>
      <c r="F9" s="75"/>
      <c r="G9" s="75"/>
      <c r="H9" s="75"/>
      <c r="I9" s="75"/>
      <c r="J9" s="69">
        <f t="shared" si="0"/>
        <v>0</v>
      </c>
      <c r="K9" s="69">
        <f t="shared" si="1"/>
        <v>0</v>
      </c>
      <c r="L9" s="69">
        <f t="shared" si="2"/>
        <v>0</v>
      </c>
      <c r="M9" s="69">
        <f t="shared" si="3"/>
        <v>0</v>
      </c>
      <c r="N9" s="69">
        <f t="shared" si="4"/>
        <v>0</v>
      </c>
      <c r="O9" s="69">
        <f t="shared" si="5"/>
        <v>0</v>
      </c>
      <c r="P9" s="75">
        <f t="shared" si="6"/>
        <v>0</v>
      </c>
      <c r="Q9" s="75">
        <f t="shared" si="7"/>
        <v>0</v>
      </c>
      <c r="R9" s="75">
        <f t="shared" si="8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</row>
    <row r="10" spans="1:21" s="69" customFormat="1" ht="15.75">
      <c r="A10" s="73">
        <v>5</v>
      </c>
      <c r="B10" s="76" t="str">
        <f>B1</f>
        <v>S.Stannies/H.Siepe</v>
      </c>
      <c r="C10" s="79">
        <f>B4</f>
        <v>0</v>
      </c>
      <c r="D10" s="75"/>
      <c r="E10" s="75"/>
      <c r="F10" s="75"/>
      <c r="G10" s="75"/>
      <c r="H10" s="75"/>
      <c r="I10" s="75"/>
      <c r="J10" s="69">
        <f t="shared" si="0"/>
        <v>0</v>
      </c>
      <c r="K10" s="69">
        <f t="shared" si="1"/>
        <v>0</v>
      </c>
      <c r="L10" s="69">
        <f t="shared" si="2"/>
        <v>0</v>
      </c>
      <c r="M10" s="69">
        <f t="shared" si="3"/>
        <v>0</v>
      </c>
      <c r="N10" s="69">
        <f t="shared" si="4"/>
        <v>0</v>
      </c>
      <c r="O10" s="69">
        <f t="shared" si="5"/>
        <v>0</v>
      </c>
      <c r="P10" s="75">
        <f t="shared" si="6"/>
        <v>0</v>
      </c>
      <c r="Q10" s="75">
        <f t="shared" si="7"/>
        <v>0</v>
      </c>
      <c r="R10" s="75">
        <f t="shared" si="8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</row>
    <row r="11" spans="1:21" s="69" customFormat="1" ht="15.75">
      <c r="A11" s="73">
        <v>6</v>
      </c>
      <c r="B11" s="77" t="str">
        <f>B2</f>
        <v>St.Ilweg/J.Brede</v>
      </c>
      <c r="C11" s="78" t="str">
        <f>B3</f>
        <v>K.Kiepert/T.Glasner</v>
      </c>
      <c r="D11" s="75">
        <v>2</v>
      </c>
      <c r="E11" s="75">
        <v>6</v>
      </c>
      <c r="F11" s="75">
        <v>0</v>
      </c>
      <c r="G11" s="75">
        <v>6</v>
      </c>
      <c r="H11" s="75"/>
      <c r="I11" s="75"/>
      <c r="J11" s="69">
        <f t="shared" si="0"/>
        <v>0</v>
      </c>
      <c r="K11" s="69">
        <f t="shared" si="1"/>
        <v>0</v>
      </c>
      <c r="L11" s="69">
        <f t="shared" si="2"/>
        <v>0</v>
      </c>
      <c r="M11" s="69">
        <f t="shared" si="3"/>
        <v>1</v>
      </c>
      <c r="N11" s="69">
        <f t="shared" si="4"/>
        <v>1</v>
      </c>
      <c r="O11" s="69">
        <f t="shared" si="5"/>
        <v>0</v>
      </c>
      <c r="P11" s="75">
        <f t="shared" si="6"/>
        <v>0</v>
      </c>
      <c r="Q11" s="75">
        <f t="shared" si="7"/>
        <v>2</v>
      </c>
      <c r="R11" s="75">
        <f t="shared" si="8"/>
        <v>2</v>
      </c>
      <c r="S11" s="75">
        <f t="shared" si="8"/>
        <v>12</v>
      </c>
      <c r="T11" s="75">
        <f t="shared" si="9"/>
        <v>0</v>
      </c>
      <c r="U11" s="75">
        <f t="shared" si="10"/>
        <v>2</v>
      </c>
    </row>
    <row r="12" spans="2:3" s="69" customFormat="1" ht="15.75">
      <c r="B12" s="68"/>
      <c r="C12" s="68"/>
    </row>
    <row r="13" spans="2:3" s="69" customFormat="1" ht="15.75">
      <c r="B13" s="68"/>
      <c r="C13" s="68"/>
    </row>
    <row r="14" spans="2:3" s="69" customFormat="1" ht="16.5" thickBot="1">
      <c r="B14" s="80" t="s">
        <v>29</v>
      </c>
      <c r="C14" s="68"/>
    </row>
    <row r="15" spans="2:9" s="69" customFormat="1" ht="16.5" thickBot="1">
      <c r="B15" s="68"/>
      <c r="C15" s="81"/>
      <c r="D15" s="126" t="s">
        <v>28</v>
      </c>
      <c r="E15" s="127"/>
      <c r="F15" s="126" t="s">
        <v>27</v>
      </c>
      <c r="G15" s="127"/>
      <c r="H15" s="128" t="s">
        <v>26</v>
      </c>
      <c r="I15" s="127"/>
    </row>
    <row r="16" spans="2:9" s="69" customFormat="1" ht="16.5" thickBot="1">
      <c r="B16" s="82">
        <v>2</v>
      </c>
      <c r="C16" s="83" t="str">
        <f>B1</f>
        <v>S.Stannies/H.Siepe</v>
      </c>
      <c r="D16" s="124">
        <f>SUM(T6,T8,T10)</f>
        <v>2</v>
      </c>
      <c r="E16" s="125"/>
      <c r="F16" s="84">
        <f>SUM(P6,P8,P10)</f>
        <v>2</v>
      </c>
      <c r="G16" s="85">
        <f>SUM(Q6,Q8,Q10)</f>
        <v>3</v>
      </c>
      <c r="H16" s="86">
        <f>SUM(R6,R8,R10)</f>
        <v>19</v>
      </c>
      <c r="I16" s="85">
        <f>SUM(S6,S8,S10)</f>
        <v>23</v>
      </c>
    </row>
    <row r="17" spans="2:9" s="69" customFormat="1" ht="16.5" thickBot="1">
      <c r="B17" s="82">
        <v>3</v>
      </c>
      <c r="C17" s="87" t="str">
        <f>B2</f>
        <v>St.Ilweg/J.Brede</v>
      </c>
      <c r="D17" s="124">
        <f>SUM(U6,T9,T11)</f>
        <v>0</v>
      </c>
      <c r="E17" s="125"/>
      <c r="F17" s="84">
        <f>SUM(Q6,P9,P11)</f>
        <v>1</v>
      </c>
      <c r="G17" s="85">
        <f>SUM(P6,Q9,Q11)</f>
        <v>4</v>
      </c>
      <c r="H17" s="86">
        <f>SUM(S6,R9,R11)</f>
        <v>13</v>
      </c>
      <c r="I17" s="85">
        <f>SUM(R6,S9,S11)</f>
        <v>28</v>
      </c>
    </row>
    <row r="18" spans="2:9" s="69" customFormat="1" ht="16.5" thickBot="1">
      <c r="B18" s="82">
        <v>1</v>
      </c>
      <c r="C18" s="88" t="str">
        <f>B3</f>
        <v>K.Kiepert/T.Glasner</v>
      </c>
      <c r="D18" s="124">
        <f>SUM(T7,U8,U11)</f>
        <v>4</v>
      </c>
      <c r="E18" s="125"/>
      <c r="F18" s="84">
        <f>SUM(P7,Q8,Q11)</f>
        <v>4</v>
      </c>
      <c r="G18" s="85">
        <f>SUM(Q7,P8,P11)</f>
        <v>0</v>
      </c>
      <c r="H18" s="86">
        <f>SUM(R7,S8,S11)</f>
        <v>24</v>
      </c>
      <c r="I18" s="85">
        <f>SUM(S7,R8,R11)</f>
        <v>5</v>
      </c>
    </row>
    <row r="19" spans="2:9" s="69" customFormat="1" ht="16.5" thickBot="1">
      <c r="B19" s="82"/>
      <c r="C19" s="89">
        <f>B4</f>
        <v>0</v>
      </c>
      <c r="D19" s="124">
        <f>SUM(U7,U9,U10)</f>
        <v>0</v>
      </c>
      <c r="E19" s="125"/>
      <c r="F19" s="84">
        <f>SUM(Q7,Q9,Q10)</f>
        <v>0</v>
      </c>
      <c r="G19" s="85">
        <f>SUM(P7,P9,P10)</f>
        <v>0</v>
      </c>
      <c r="H19" s="86">
        <f>SUM(S7,S9,S10)</f>
        <v>0</v>
      </c>
      <c r="I19" s="85">
        <f>SUM(R7,R9,R10)</f>
        <v>0</v>
      </c>
    </row>
    <row r="20" spans="1:21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ht="15">
      <c r="R22" s="69"/>
    </row>
  </sheetData>
  <mergeCells count="13">
    <mergeCell ref="D5:E5"/>
    <mergeCell ref="F5:G5"/>
    <mergeCell ref="H5:I5"/>
    <mergeCell ref="P5:Q5"/>
    <mergeCell ref="R5:S5"/>
    <mergeCell ref="T5:U5"/>
    <mergeCell ref="D19:E19"/>
    <mergeCell ref="D15:E15"/>
    <mergeCell ref="F15:G15"/>
    <mergeCell ref="H15:I15"/>
    <mergeCell ref="D16:E16"/>
    <mergeCell ref="D17:E17"/>
    <mergeCell ref="D18:E18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2010
Doppel / Herren 30</oddHeader>
    <oddFooter>&amp;C&amp;Z&amp;F&amp;RSeite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90" zoomScaleNormal="90" workbookViewId="0" topLeftCell="A2">
      <selection activeCell="L24" sqref="L24"/>
    </sheetView>
  </sheetViews>
  <sheetFormatPr defaultColWidth="11.421875" defaultRowHeight="12.75"/>
  <cols>
    <col min="1" max="1" width="3.28125" style="51" bestFit="1" customWidth="1"/>
    <col min="2" max="2" width="31.28125" style="51" bestFit="1" customWidth="1"/>
    <col min="3" max="4" width="2.140625" style="51" bestFit="1" customWidth="1"/>
    <col min="5" max="5" width="3.57421875" style="51" customWidth="1"/>
    <col min="6" max="6" width="30.00390625" style="51" bestFit="1" customWidth="1"/>
    <col min="7" max="9" width="2.140625" style="51" bestFit="1" customWidth="1"/>
    <col min="10" max="10" width="26.57421875" style="51" bestFit="1" customWidth="1"/>
    <col min="11" max="13" width="2.140625" style="51" bestFit="1" customWidth="1"/>
    <col min="14" max="14" width="22.57421875" style="51" bestFit="1" customWidth="1"/>
    <col min="15" max="17" width="2.140625" style="51" bestFit="1" customWidth="1"/>
    <col min="18" max="16384" width="11.421875" style="51" customWidth="1"/>
  </cols>
  <sheetData>
    <row r="1" spans="6:14" ht="12.75">
      <c r="F1" s="52" t="s">
        <v>0</v>
      </c>
      <c r="J1" s="52" t="s">
        <v>1</v>
      </c>
      <c r="N1" s="52" t="s">
        <v>2</v>
      </c>
    </row>
    <row r="2" spans="1:17" ht="15.75" thickBot="1">
      <c r="A2" s="53">
        <v>1</v>
      </c>
      <c r="B2" s="54" t="s">
        <v>81</v>
      </c>
      <c r="C2" s="53" t="s">
        <v>3</v>
      </c>
      <c r="D2" s="53"/>
      <c r="E2" s="53"/>
      <c r="F2" s="103" t="s">
        <v>81</v>
      </c>
      <c r="G2" s="106">
        <v>6</v>
      </c>
      <c r="H2" s="106">
        <v>6</v>
      </c>
      <c r="I2" s="106"/>
      <c r="J2" s="103" t="s">
        <v>82</v>
      </c>
      <c r="K2" s="106">
        <v>6</v>
      </c>
      <c r="L2" s="106">
        <v>6</v>
      </c>
      <c r="M2" s="106"/>
      <c r="N2" s="100" t="s">
        <v>82</v>
      </c>
      <c r="O2" s="100">
        <v>4</v>
      </c>
      <c r="P2" s="100">
        <v>6</v>
      </c>
      <c r="Q2" s="100">
        <v>7</v>
      </c>
    </row>
    <row r="3" spans="1:17" ht="15.75" thickBot="1">
      <c r="A3" s="56">
        <v>2</v>
      </c>
      <c r="B3" s="55" t="s">
        <v>4</v>
      </c>
      <c r="C3" s="56"/>
      <c r="D3" s="56"/>
      <c r="E3" s="56"/>
      <c r="F3" s="103"/>
      <c r="G3" s="103"/>
      <c r="H3" s="103"/>
      <c r="I3" s="103"/>
      <c r="J3" s="103"/>
      <c r="K3" s="103"/>
      <c r="L3" s="103"/>
      <c r="M3" s="103"/>
      <c r="N3" s="106"/>
      <c r="O3" s="100"/>
      <c r="P3" s="100"/>
      <c r="Q3" s="100"/>
    </row>
    <row r="4" spans="1:17" ht="15.75" thickBot="1">
      <c r="A4" s="53">
        <v>3</v>
      </c>
      <c r="B4" s="54" t="s">
        <v>83</v>
      </c>
      <c r="C4" s="53">
        <v>6</v>
      </c>
      <c r="D4" s="53">
        <v>6</v>
      </c>
      <c r="E4" s="53"/>
      <c r="F4" s="103" t="s">
        <v>84</v>
      </c>
      <c r="G4" s="106">
        <v>1</v>
      </c>
      <c r="H4" s="106">
        <v>3</v>
      </c>
      <c r="I4" s="106"/>
      <c r="J4" s="103"/>
      <c r="K4" s="103"/>
      <c r="L4" s="103"/>
      <c r="M4" s="103"/>
      <c r="N4" s="106"/>
      <c r="O4" s="100"/>
      <c r="P4" s="100"/>
      <c r="Q4" s="100"/>
    </row>
    <row r="5" spans="1:17" ht="15.75" thickBot="1">
      <c r="A5" s="56">
        <v>4</v>
      </c>
      <c r="B5" s="55" t="s">
        <v>85</v>
      </c>
      <c r="C5" s="56">
        <v>0</v>
      </c>
      <c r="D5" s="56">
        <v>1</v>
      </c>
      <c r="E5" s="56"/>
      <c r="F5" s="103"/>
      <c r="G5" s="103"/>
      <c r="H5" s="103"/>
      <c r="I5" s="103"/>
      <c r="J5" s="103"/>
      <c r="K5" s="103"/>
      <c r="L5" s="103"/>
      <c r="M5" s="103"/>
      <c r="N5" s="100"/>
      <c r="O5" s="100"/>
      <c r="P5" s="100"/>
      <c r="Q5" s="100"/>
    </row>
    <row r="6" spans="1:17" ht="15.75" thickBot="1">
      <c r="A6" s="57">
        <v>5</v>
      </c>
      <c r="B6" s="58" t="s">
        <v>86</v>
      </c>
      <c r="C6" s="57">
        <v>6</v>
      </c>
      <c r="D6" s="57">
        <v>7</v>
      </c>
      <c r="E6" s="57"/>
      <c r="F6" s="102" t="s">
        <v>87</v>
      </c>
      <c r="G6" s="101">
        <v>6</v>
      </c>
      <c r="H6" s="101">
        <v>4</v>
      </c>
      <c r="I6" s="101">
        <v>6</v>
      </c>
      <c r="J6" s="103" t="s">
        <v>88</v>
      </c>
      <c r="K6" s="106">
        <v>2</v>
      </c>
      <c r="L6" s="106">
        <v>4</v>
      </c>
      <c r="M6" s="106"/>
      <c r="N6" s="100"/>
      <c r="O6" s="100"/>
      <c r="P6" s="100"/>
      <c r="Q6" s="100"/>
    </row>
    <row r="7" spans="1:17" ht="15.75" thickBot="1">
      <c r="A7" s="56">
        <v>6</v>
      </c>
      <c r="B7" s="55" t="s">
        <v>89</v>
      </c>
      <c r="C7" s="56">
        <v>3</v>
      </c>
      <c r="D7" s="56">
        <v>5</v>
      </c>
      <c r="E7" s="56"/>
      <c r="F7" s="102"/>
      <c r="G7" s="102"/>
      <c r="H7" s="102"/>
      <c r="I7" s="102"/>
      <c r="J7" s="103"/>
      <c r="K7" s="103"/>
      <c r="L7" s="103"/>
      <c r="M7" s="103"/>
      <c r="N7" s="106"/>
      <c r="O7" s="100"/>
      <c r="P7" s="100"/>
      <c r="Q7" s="100"/>
    </row>
    <row r="8" spans="1:17" ht="15.75" thickBot="1">
      <c r="A8" s="53">
        <v>7</v>
      </c>
      <c r="B8" s="58" t="s">
        <v>90</v>
      </c>
      <c r="C8" s="53"/>
      <c r="D8" s="53"/>
      <c r="E8" s="53"/>
      <c r="F8" s="103" t="s">
        <v>91</v>
      </c>
      <c r="G8" s="106">
        <v>3</v>
      </c>
      <c r="H8" s="106">
        <v>6</v>
      </c>
      <c r="I8" s="106">
        <v>3</v>
      </c>
      <c r="J8" s="103"/>
      <c r="K8" s="103"/>
      <c r="L8" s="103"/>
      <c r="M8" s="103"/>
      <c r="N8" s="106"/>
      <c r="O8" s="100"/>
      <c r="P8" s="100"/>
      <c r="Q8" s="100"/>
    </row>
    <row r="9" spans="1:17" ht="15.75" thickBot="1">
      <c r="A9" s="56">
        <v>8</v>
      </c>
      <c r="B9" s="55" t="s">
        <v>4</v>
      </c>
      <c r="C9" s="56"/>
      <c r="D9" s="56"/>
      <c r="E9" s="56"/>
      <c r="F9" s="103"/>
      <c r="G9" s="103"/>
      <c r="H9" s="103"/>
      <c r="I9" s="103"/>
      <c r="J9" s="103"/>
      <c r="K9" s="103"/>
      <c r="L9" s="103"/>
      <c r="M9" s="103"/>
      <c r="N9" s="100"/>
      <c r="O9" s="100"/>
      <c r="P9" s="100"/>
      <c r="Q9" s="100"/>
    </row>
    <row r="10" spans="1:17" ht="15.75" thickBot="1">
      <c r="A10" s="57">
        <v>9</v>
      </c>
      <c r="B10" s="58" t="s">
        <v>92</v>
      </c>
      <c r="C10" s="57">
        <v>6</v>
      </c>
      <c r="D10" s="57">
        <v>6</v>
      </c>
      <c r="E10" s="57"/>
      <c r="F10" s="102" t="s">
        <v>93</v>
      </c>
      <c r="G10" s="101">
        <v>2</v>
      </c>
      <c r="H10" s="101">
        <v>2</v>
      </c>
      <c r="I10" s="101"/>
      <c r="J10" s="102" t="s">
        <v>94</v>
      </c>
      <c r="K10" s="101">
        <v>5</v>
      </c>
      <c r="L10" s="101">
        <v>6</v>
      </c>
      <c r="M10" s="101">
        <v>6</v>
      </c>
      <c r="N10" s="107" t="s">
        <v>94</v>
      </c>
      <c r="O10" s="100">
        <v>6</v>
      </c>
      <c r="P10" s="100">
        <v>4</v>
      </c>
      <c r="Q10" s="100">
        <v>6</v>
      </c>
    </row>
    <row r="11" spans="1:17" ht="15.75" thickBot="1">
      <c r="A11" s="56">
        <v>10</v>
      </c>
      <c r="B11" s="55" t="s">
        <v>95</v>
      </c>
      <c r="C11" s="56">
        <v>2</v>
      </c>
      <c r="D11" s="56">
        <v>4</v>
      </c>
      <c r="E11" s="56"/>
      <c r="F11" s="102"/>
      <c r="G11" s="102"/>
      <c r="H11" s="102"/>
      <c r="I11" s="102"/>
      <c r="J11" s="102"/>
      <c r="K11" s="102"/>
      <c r="L11" s="102"/>
      <c r="M11" s="102"/>
      <c r="N11" s="107"/>
      <c r="O11" s="100"/>
      <c r="P11" s="100"/>
      <c r="Q11" s="100"/>
    </row>
    <row r="12" spans="1:17" ht="15.75" thickBot="1">
      <c r="A12" s="53">
        <v>11</v>
      </c>
      <c r="B12" s="54" t="s">
        <v>96</v>
      </c>
      <c r="C12" s="53">
        <v>6</v>
      </c>
      <c r="D12" s="53">
        <v>6</v>
      </c>
      <c r="E12" s="53"/>
      <c r="F12" s="103" t="s">
        <v>94</v>
      </c>
      <c r="G12" s="106">
        <v>6</v>
      </c>
      <c r="H12" s="106">
        <v>6</v>
      </c>
      <c r="I12" s="106"/>
      <c r="J12" s="102"/>
      <c r="K12" s="102"/>
      <c r="L12" s="102"/>
      <c r="M12" s="102"/>
      <c r="N12" s="107"/>
      <c r="O12" s="100"/>
      <c r="P12" s="100"/>
      <c r="Q12" s="100"/>
    </row>
    <row r="13" spans="1:17" ht="15.75" thickBot="1">
      <c r="A13" s="56">
        <v>12</v>
      </c>
      <c r="B13" s="55" t="s">
        <v>97</v>
      </c>
      <c r="C13" s="56">
        <v>2</v>
      </c>
      <c r="D13" s="56">
        <v>2</v>
      </c>
      <c r="E13" s="56"/>
      <c r="F13" s="103"/>
      <c r="G13" s="103"/>
      <c r="H13" s="103"/>
      <c r="I13" s="103"/>
      <c r="J13" s="103"/>
      <c r="K13" s="103"/>
      <c r="L13" s="103"/>
      <c r="M13" s="103"/>
      <c r="N13" s="107"/>
      <c r="O13" s="100"/>
      <c r="P13" s="100"/>
      <c r="Q13" s="100"/>
    </row>
    <row r="14" spans="1:17" ht="15.75" thickBot="1">
      <c r="A14" s="57">
        <v>13</v>
      </c>
      <c r="B14" s="58" t="s">
        <v>98</v>
      </c>
      <c r="C14" s="57">
        <v>2</v>
      </c>
      <c r="D14" s="57">
        <v>1</v>
      </c>
      <c r="E14" s="57"/>
      <c r="F14" s="102" t="s">
        <v>99</v>
      </c>
      <c r="G14" s="101">
        <v>6</v>
      </c>
      <c r="H14" s="101">
        <v>6</v>
      </c>
      <c r="I14" s="101"/>
      <c r="J14" s="102" t="s">
        <v>99</v>
      </c>
      <c r="K14" s="101">
        <v>7</v>
      </c>
      <c r="L14" s="101">
        <v>1</v>
      </c>
      <c r="M14" s="101">
        <v>2</v>
      </c>
      <c r="N14" s="107"/>
      <c r="O14" s="100"/>
      <c r="P14" s="100"/>
      <c r="Q14" s="100"/>
    </row>
    <row r="15" spans="1:17" ht="15.75" thickBot="1">
      <c r="A15" s="56">
        <v>14</v>
      </c>
      <c r="B15" s="55" t="s">
        <v>100</v>
      </c>
      <c r="C15" s="56">
        <v>6</v>
      </c>
      <c r="D15" s="56">
        <v>6</v>
      </c>
      <c r="E15" s="56"/>
      <c r="F15" s="102"/>
      <c r="G15" s="102"/>
      <c r="H15" s="102"/>
      <c r="I15" s="102"/>
      <c r="J15" s="102"/>
      <c r="K15" s="102"/>
      <c r="L15" s="102"/>
      <c r="M15" s="102"/>
      <c r="N15" s="107"/>
      <c r="O15" s="100"/>
      <c r="P15" s="100"/>
      <c r="Q15" s="100"/>
    </row>
    <row r="16" spans="1:17" ht="15.75" thickBot="1">
      <c r="A16" s="53">
        <v>15</v>
      </c>
      <c r="B16" s="54" t="s">
        <v>4</v>
      </c>
      <c r="C16" s="53"/>
      <c r="D16" s="53"/>
      <c r="E16" s="53"/>
      <c r="F16" s="103" t="s">
        <v>101</v>
      </c>
      <c r="G16" s="106">
        <v>4</v>
      </c>
      <c r="H16" s="106">
        <v>0</v>
      </c>
      <c r="I16" s="106"/>
      <c r="J16" s="102"/>
      <c r="K16" s="102"/>
      <c r="L16" s="102"/>
      <c r="M16" s="102"/>
      <c r="N16" s="107"/>
      <c r="O16" s="100"/>
      <c r="P16" s="100"/>
      <c r="Q16" s="100"/>
    </row>
    <row r="17" spans="1:17" ht="15.75" thickBot="1">
      <c r="A17" s="56">
        <v>16</v>
      </c>
      <c r="B17" s="55" t="s">
        <v>101</v>
      </c>
      <c r="C17" s="56"/>
      <c r="D17" s="56"/>
      <c r="E17" s="56"/>
      <c r="F17" s="103"/>
      <c r="G17" s="103"/>
      <c r="H17" s="103"/>
      <c r="I17" s="103"/>
      <c r="J17" s="103"/>
      <c r="K17" s="103"/>
      <c r="L17" s="103"/>
      <c r="M17" s="103"/>
      <c r="N17" s="107"/>
      <c r="O17" s="100"/>
      <c r="P17" s="100"/>
      <c r="Q17" s="100"/>
    </row>
    <row r="21" spans="2:10" ht="15">
      <c r="B21" s="61"/>
      <c r="C21" s="62"/>
      <c r="D21" s="62"/>
      <c r="E21" s="62"/>
      <c r="F21" s="61"/>
      <c r="G21" s="62"/>
      <c r="H21" s="62"/>
      <c r="I21" s="62"/>
      <c r="J21" s="61"/>
    </row>
    <row r="22" spans="2:10" ht="12.75">
      <c r="B22" s="62"/>
      <c r="C22" s="62"/>
      <c r="D22" s="62"/>
      <c r="E22" s="62"/>
      <c r="F22" s="62"/>
      <c r="G22" s="62"/>
      <c r="H22" s="62"/>
      <c r="I22" s="62"/>
      <c r="J22" s="62"/>
    </row>
    <row r="23" spans="2:10" ht="15">
      <c r="B23" s="97"/>
      <c r="F23" s="59"/>
      <c r="J23" s="59"/>
    </row>
    <row r="24" spans="2:10" ht="15">
      <c r="B24" s="97"/>
      <c r="F24" s="59"/>
      <c r="J24" s="59"/>
    </row>
    <row r="25" ht="15">
      <c r="B25" s="60"/>
    </row>
  </sheetData>
  <mergeCells count="56">
    <mergeCell ref="F2:F3"/>
    <mergeCell ref="G2:G3"/>
    <mergeCell ref="H2:H3"/>
    <mergeCell ref="I2:I3"/>
    <mergeCell ref="J2:J5"/>
    <mergeCell ref="K2:K5"/>
    <mergeCell ref="F4:F5"/>
    <mergeCell ref="G4:G5"/>
    <mergeCell ref="H4:H5"/>
    <mergeCell ref="I4:I5"/>
    <mergeCell ref="L2:L5"/>
    <mergeCell ref="M2:M5"/>
    <mergeCell ref="N2:N9"/>
    <mergeCell ref="O2:O9"/>
    <mergeCell ref="P2:P9"/>
    <mergeCell ref="Q2:Q9"/>
    <mergeCell ref="L6:L9"/>
    <mergeCell ref="M6:M9"/>
    <mergeCell ref="F6:F7"/>
    <mergeCell ref="G6:G7"/>
    <mergeCell ref="H6:H7"/>
    <mergeCell ref="I6:I7"/>
    <mergeCell ref="J6:J9"/>
    <mergeCell ref="K6:K9"/>
    <mergeCell ref="F8:F9"/>
    <mergeCell ref="G8:G9"/>
    <mergeCell ref="H8:H9"/>
    <mergeCell ref="I8:I9"/>
    <mergeCell ref="F10:F11"/>
    <mergeCell ref="G10:G11"/>
    <mergeCell ref="H10:H11"/>
    <mergeCell ref="I10:I11"/>
    <mergeCell ref="J10:J13"/>
    <mergeCell ref="K10:K13"/>
    <mergeCell ref="F12:F13"/>
    <mergeCell ref="G12:G13"/>
    <mergeCell ref="H12:H13"/>
    <mergeCell ref="I12:I13"/>
    <mergeCell ref="L10:L13"/>
    <mergeCell ref="M10:M13"/>
    <mergeCell ref="N10:N17"/>
    <mergeCell ref="O10:O17"/>
    <mergeCell ref="P10:P17"/>
    <mergeCell ref="Q10:Q17"/>
    <mergeCell ref="L14:L17"/>
    <mergeCell ref="M14:M17"/>
    <mergeCell ref="F14:F15"/>
    <mergeCell ref="G14:G15"/>
    <mergeCell ref="H14:H15"/>
    <mergeCell ref="I14:I15"/>
    <mergeCell ref="J14:J17"/>
    <mergeCell ref="K14:K17"/>
    <mergeCell ref="F16:F17"/>
    <mergeCell ref="G16:G17"/>
    <mergeCell ref="H16:H17"/>
    <mergeCell ref="I16:I17"/>
  </mergeCells>
  <printOptions gridLines="1"/>
  <pageMargins left="0.1968503937007874" right="0" top="0.9448818897637796" bottom="0.984251968503937" header="0.5118110236220472" footer="0.5118110236220472"/>
  <pageSetup horizontalDpi="300" verticalDpi="300" orientation="landscape" paperSize="9" r:id="rId1"/>
  <headerFooter alignWithMargins="0">
    <oddHeader>&amp;L&amp;"Times New Roman,Fett"&amp;20Clubmeisterschaften 2011&amp;C&amp;"Arial,Fett"&amp;20Mixed 40&amp;R&amp;"Times New Roman,Fett"&amp;20A-Runde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">
      <selection activeCell="J16" sqref="J16"/>
    </sheetView>
  </sheetViews>
  <sheetFormatPr defaultColWidth="11.421875" defaultRowHeight="12.75"/>
  <cols>
    <col min="1" max="1" width="2.140625" style="62" bestFit="1" customWidth="1"/>
    <col min="2" max="2" width="28.8515625" style="62" bestFit="1" customWidth="1"/>
    <col min="3" max="4" width="2.140625" style="62" bestFit="1" customWidth="1"/>
    <col min="5" max="5" width="3.57421875" style="62" customWidth="1"/>
    <col min="6" max="6" width="25.421875" style="62" bestFit="1" customWidth="1"/>
    <col min="7" max="8" width="2.140625" style="62" bestFit="1" customWidth="1"/>
    <col min="9" max="9" width="3.57421875" style="62" customWidth="1"/>
    <col min="10" max="10" width="25.00390625" style="62" customWidth="1"/>
    <col min="11" max="12" width="2.140625" style="62" bestFit="1" customWidth="1"/>
    <col min="13" max="13" width="3.57421875" style="62" customWidth="1"/>
    <col min="14" max="14" width="24.421875" style="62" bestFit="1" customWidth="1"/>
    <col min="15" max="16384" width="11.421875" style="62" customWidth="1"/>
  </cols>
  <sheetData>
    <row r="1" spans="2:14" s="91" customFormat="1" ht="15">
      <c r="B1" s="61" t="s">
        <v>0</v>
      </c>
      <c r="F1" s="92" t="s">
        <v>1</v>
      </c>
      <c r="J1" s="92" t="s">
        <v>2</v>
      </c>
      <c r="N1" s="92"/>
    </row>
    <row r="2" spans="1:14" ht="12.75">
      <c r="A2" s="54">
        <v>1</v>
      </c>
      <c r="B2" s="93" t="s">
        <v>4</v>
      </c>
      <c r="C2" s="54"/>
      <c r="D2" s="54"/>
      <c r="E2" s="54"/>
      <c r="F2" s="130" t="str">
        <f>B3</f>
        <v>D.Steckmeister/M.v.Hacht</v>
      </c>
      <c r="G2" s="107">
        <v>3</v>
      </c>
      <c r="H2" s="107">
        <v>0</v>
      </c>
      <c r="I2" s="107"/>
      <c r="J2" s="134" t="s">
        <v>74</v>
      </c>
      <c r="K2" s="107">
        <v>6</v>
      </c>
      <c r="L2" s="107">
        <v>6</v>
      </c>
      <c r="M2" s="107"/>
      <c r="N2" s="107"/>
    </row>
    <row r="3" spans="1:14" ht="12.75">
      <c r="A3" s="54">
        <v>2</v>
      </c>
      <c r="B3" s="94" t="s">
        <v>75</v>
      </c>
      <c r="C3" s="95"/>
      <c r="D3" s="95"/>
      <c r="E3" s="95"/>
      <c r="F3" s="130"/>
      <c r="G3" s="107"/>
      <c r="H3" s="107"/>
      <c r="I3" s="107"/>
      <c r="J3" s="134"/>
      <c r="K3" s="131"/>
      <c r="L3" s="131"/>
      <c r="M3" s="131"/>
      <c r="N3" s="107"/>
    </row>
    <row r="4" spans="1:14" ht="12.75">
      <c r="A4" s="54">
        <v>3</v>
      </c>
      <c r="B4" s="93" t="s">
        <v>74</v>
      </c>
      <c r="C4" s="54">
        <v>6</v>
      </c>
      <c r="D4" s="54">
        <v>6</v>
      </c>
      <c r="E4" s="54"/>
      <c r="F4" s="130" t="s">
        <v>74</v>
      </c>
      <c r="G4" s="107">
        <v>6</v>
      </c>
      <c r="H4" s="107">
        <v>6</v>
      </c>
      <c r="I4" s="107"/>
      <c r="J4" s="134"/>
      <c r="K4" s="131"/>
      <c r="L4" s="131"/>
      <c r="M4" s="131"/>
      <c r="N4" s="107"/>
    </row>
    <row r="5" spans="1:14" ht="12.75">
      <c r="A5" s="54">
        <v>4</v>
      </c>
      <c r="B5" s="94" t="s">
        <v>76</v>
      </c>
      <c r="C5" s="95">
        <v>0</v>
      </c>
      <c r="D5" s="95">
        <v>3</v>
      </c>
      <c r="E5" s="95"/>
      <c r="F5" s="132"/>
      <c r="G5" s="133"/>
      <c r="H5" s="133"/>
      <c r="I5" s="133"/>
      <c r="J5" s="135"/>
      <c r="K5" s="133"/>
      <c r="L5" s="133"/>
      <c r="M5" s="133"/>
      <c r="N5" s="107"/>
    </row>
    <row r="6" spans="1:14" ht="12.75">
      <c r="A6" s="54">
        <v>5</v>
      </c>
      <c r="B6" s="93" t="s">
        <v>77</v>
      </c>
      <c r="C6" s="54">
        <v>6</v>
      </c>
      <c r="D6" s="54">
        <v>6</v>
      </c>
      <c r="E6" s="54"/>
      <c r="F6" s="130" t="s">
        <v>77</v>
      </c>
      <c r="G6" s="107">
        <v>2</v>
      </c>
      <c r="H6" s="107">
        <v>0</v>
      </c>
      <c r="I6" s="107"/>
      <c r="J6" s="107" t="s">
        <v>78</v>
      </c>
      <c r="K6" s="107">
        <v>2</v>
      </c>
      <c r="L6" s="107">
        <v>0</v>
      </c>
      <c r="M6" s="107"/>
      <c r="N6" s="107"/>
    </row>
    <row r="7" spans="1:14" ht="12.75">
      <c r="A7" s="54">
        <v>6</v>
      </c>
      <c r="B7" s="94" t="s">
        <v>79</v>
      </c>
      <c r="C7" s="95">
        <v>2</v>
      </c>
      <c r="D7" s="95">
        <v>2</v>
      </c>
      <c r="E7" s="95"/>
      <c r="F7" s="130"/>
      <c r="G7" s="107"/>
      <c r="H7" s="107"/>
      <c r="I7" s="107"/>
      <c r="J7" s="107"/>
      <c r="K7" s="107"/>
      <c r="L7" s="107"/>
      <c r="M7" s="107"/>
      <c r="N7" s="107"/>
    </row>
    <row r="8" spans="1:14" ht="12.75">
      <c r="A8" s="54">
        <v>7</v>
      </c>
      <c r="B8" s="96" t="s">
        <v>80</v>
      </c>
      <c r="C8" s="54">
        <v>4</v>
      </c>
      <c r="D8" s="54">
        <v>4</v>
      </c>
      <c r="E8" s="54"/>
      <c r="F8" s="130" t="s">
        <v>78</v>
      </c>
      <c r="G8" s="107">
        <v>6</v>
      </c>
      <c r="H8" s="107">
        <v>6</v>
      </c>
      <c r="I8" s="107"/>
      <c r="J8" s="107"/>
      <c r="K8" s="107"/>
      <c r="L8" s="107"/>
      <c r="M8" s="107"/>
      <c r="N8" s="107"/>
    </row>
    <row r="9" spans="1:14" ht="12.75">
      <c r="A9" s="54">
        <v>8</v>
      </c>
      <c r="B9" s="96" t="s">
        <v>78</v>
      </c>
      <c r="C9" s="54">
        <v>6</v>
      </c>
      <c r="D9" s="54">
        <v>6</v>
      </c>
      <c r="E9" s="54"/>
      <c r="F9" s="130"/>
      <c r="G9" s="107"/>
      <c r="H9" s="107"/>
      <c r="I9" s="107"/>
      <c r="J9" s="107"/>
      <c r="K9" s="107"/>
      <c r="L9" s="107"/>
      <c r="M9" s="107"/>
      <c r="N9" s="107"/>
    </row>
    <row r="12" spans="2:10" ht="12.75">
      <c r="B12" s="96"/>
      <c r="F12" s="96"/>
      <c r="J12" s="96"/>
    </row>
    <row r="13" spans="2:10" ht="12.75">
      <c r="B13" s="96"/>
      <c r="F13" s="96"/>
      <c r="J13" s="96"/>
    </row>
    <row r="14" spans="2:10" ht="12.75">
      <c r="B14" s="96"/>
      <c r="F14" s="96"/>
      <c r="J14" s="96"/>
    </row>
  </sheetData>
  <mergeCells count="25">
    <mergeCell ref="F2:F3"/>
    <mergeCell ref="G2:G3"/>
    <mergeCell ref="H2:H3"/>
    <mergeCell ref="I2:I3"/>
    <mergeCell ref="J2:J5"/>
    <mergeCell ref="K2:K5"/>
    <mergeCell ref="L2:L5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I6:I7"/>
    <mergeCell ref="J6:J9"/>
    <mergeCell ref="K6:K9"/>
    <mergeCell ref="L6:L9"/>
    <mergeCell ref="M6:M9"/>
    <mergeCell ref="F8:F9"/>
    <mergeCell ref="G8:G9"/>
    <mergeCell ref="H8:H9"/>
    <mergeCell ref="I8:I9"/>
  </mergeCells>
  <printOptions gridLines="1"/>
  <pageMargins left="0.1968503937007874" right="0" top="0.8267716535433072" bottom="0.7874015748031497" header="0.3937007874015748" footer="0.5118110236220472"/>
  <pageSetup horizontalDpi="300" verticalDpi="300" orientation="landscape" paperSize="9" r:id="rId1"/>
  <headerFooter alignWithMargins="0">
    <oddHeader>&amp;L&amp;"Arial,Fett"&amp;20Clubmeisterschaften 2011&amp;C&amp;"Arial,Fett"&amp;20Mixed Damen/ Herren &amp;R&amp;"Arial,Fett"&amp;20A-Runde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 topLeftCell="B1">
      <selection activeCell="C27" sqref="C27"/>
    </sheetView>
  </sheetViews>
  <sheetFormatPr defaultColWidth="11.421875" defaultRowHeight="12.75"/>
  <cols>
    <col min="1" max="1" width="11.421875" style="1" customWidth="1"/>
    <col min="2" max="3" width="24.421875" style="1" bestFit="1" customWidth="1"/>
    <col min="4" max="9" width="4.7109375" style="1" customWidth="1"/>
    <col min="10" max="15" width="2.00390625" style="1" customWidth="1"/>
    <col min="16" max="21" width="4.7109375" style="1" customWidth="1"/>
    <col min="22" max="16384" width="11.421875" style="1" customWidth="1"/>
  </cols>
  <sheetData>
    <row r="1" spans="1:3" ht="12.75">
      <c r="A1" s="12">
        <v>1</v>
      </c>
      <c r="B1" s="39" t="s">
        <v>69</v>
      </c>
      <c r="C1" s="35"/>
    </row>
    <row r="2" spans="1:3" ht="12.75">
      <c r="A2" s="12">
        <v>2</v>
      </c>
      <c r="B2" s="38" t="s">
        <v>70</v>
      </c>
      <c r="C2" s="35"/>
    </row>
    <row r="3" spans="1:3" ht="12.75">
      <c r="A3" s="12">
        <v>3</v>
      </c>
      <c r="B3" s="37" t="s">
        <v>71</v>
      </c>
      <c r="C3" s="35"/>
    </row>
    <row r="4" spans="1:3" ht="12.75">
      <c r="A4" s="12">
        <v>4</v>
      </c>
      <c r="B4" s="23" t="s">
        <v>72</v>
      </c>
      <c r="C4" s="35"/>
    </row>
    <row r="5" spans="1:3" ht="12.75">
      <c r="A5" s="12">
        <v>5</v>
      </c>
      <c r="B5" s="36" t="s">
        <v>73</v>
      </c>
      <c r="C5" s="35"/>
    </row>
    <row r="6" spans="1:21" ht="12.75">
      <c r="A6" s="12"/>
      <c r="B6" s="35"/>
      <c r="C6" s="35"/>
      <c r="D6" s="120" t="s">
        <v>25</v>
      </c>
      <c r="E6" s="121"/>
      <c r="F6" s="120" t="s">
        <v>24</v>
      </c>
      <c r="G6" s="121"/>
      <c r="H6" s="122" t="s">
        <v>23</v>
      </c>
      <c r="I6" s="121"/>
      <c r="P6" s="116" t="s">
        <v>27</v>
      </c>
      <c r="Q6" s="116"/>
      <c r="R6" s="116" t="s">
        <v>26</v>
      </c>
      <c r="S6" s="116"/>
      <c r="T6" s="116" t="s">
        <v>28</v>
      </c>
      <c r="U6" s="116"/>
    </row>
    <row r="7" spans="1:21" ht="12.75">
      <c r="A7" s="12">
        <v>1</v>
      </c>
      <c r="B7" s="32" t="str">
        <f>B1</f>
        <v>G.Kurowitsch/B.Redmann</v>
      </c>
      <c r="C7" s="34" t="str">
        <f>B2</f>
        <v>U.Hinz/G.Körting</v>
      </c>
      <c r="D7" s="2">
        <v>2</v>
      </c>
      <c r="E7" s="2">
        <v>6</v>
      </c>
      <c r="F7" s="2">
        <v>7</v>
      </c>
      <c r="G7" s="2">
        <v>5</v>
      </c>
      <c r="H7" s="2">
        <v>0</v>
      </c>
      <c r="I7" s="2">
        <v>6</v>
      </c>
      <c r="J7" s="1">
        <f aca="true" t="shared" si="0" ref="J7:J16">IF(D7&gt;E7,1,0)</f>
        <v>0</v>
      </c>
      <c r="K7" s="1">
        <f aca="true" t="shared" si="1" ref="K7:K16">IF(F7&gt;G7,1,0)</f>
        <v>1</v>
      </c>
      <c r="L7" s="1">
        <f aca="true" t="shared" si="2" ref="L7:L16">IF(H7&gt;I7,1,0)</f>
        <v>0</v>
      </c>
      <c r="M7" s="1">
        <f aca="true" t="shared" si="3" ref="M7:M16">IF(E7&gt;D7,1,0)</f>
        <v>1</v>
      </c>
      <c r="N7" s="1">
        <f aca="true" t="shared" si="4" ref="N7:N16">IF(G7&gt;F7,1,0)</f>
        <v>0</v>
      </c>
      <c r="O7" s="1">
        <f aca="true" t="shared" si="5" ref="O7:O16">IF(I7&gt;H7,1,0)</f>
        <v>1</v>
      </c>
      <c r="P7" s="2">
        <f aca="true" t="shared" si="6" ref="P7:P16">SUM(J7:L7)</f>
        <v>1</v>
      </c>
      <c r="Q7" s="2">
        <f aca="true" t="shared" si="7" ref="Q7:Q16">SUM(M7:O7)</f>
        <v>2</v>
      </c>
      <c r="R7" s="2">
        <f aca="true" t="shared" si="8" ref="R7:S16">SUM(D7,F7,H7)</f>
        <v>9</v>
      </c>
      <c r="S7" s="2">
        <f t="shared" si="8"/>
        <v>17</v>
      </c>
      <c r="T7" s="2">
        <f aca="true" t="shared" si="9" ref="T7:T16">IF(P7&gt;Q7,2,0)</f>
        <v>0</v>
      </c>
      <c r="U7" s="2">
        <f aca="true" t="shared" si="10" ref="U7:U16">IF(Q7&gt;P7,2,0)</f>
        <v>2</v>
      </c>
    </row>
    <row r="8" spans="1:21" ht="12.75">
      <c r="A8" s="12">
        <v>2</v>
      </c>
      <c r="B8" s="33" t="str">
        <f>B3</f>
        <v>I.Glasner/D.Haar</v>
      </c>
      <c r="C8" s="17" t="str">
        <f>B4</f>
        <v>M.Thurau/W.Glasner</v>
      </c>
      <c r="D8" s="2">
        <v>7</v>
      </c>
      <c r="E8" s="2">
        <v>5</v>
      </c>
      <c r="F8" s="2">
        <v>3</v>
      </c>
      <c r="G8" s="2">
        <v>6</v>
      </c>
      <c r="H8" s="2">
        <v>6</v>
      </c>
      <c r="I8" s="2">
        <v>7</v>
      </c>
      <c r="J8" s="1">
        <f t="shared" si="0"/>
        <v>1</v>
      </c>
      <c r="K8" s="1">
        <f t="shared" si="1"/>
        <v>0</v>
      </c>
      <c r="L8" s="1">
        <f t="shared" si="2"/>
        <v>0</v>
      </c>
      <c r="M8" s="1">
        <f t="shared" si="3"/>
        <v>0</v>
      </c>
      <c r="N8" s="1">
        <f t="shared" si="4"/>
        <v>1</v>
      </c>
      <c r="O8" s="1">
        <f t="shared" si="5"/>
        <v>1</v>
      </c>
      <c r="P8" s="2">
        <f t="shared" si="6"/>
        <v>1</v>
      </c>
      <c r="Q8" s="2">
        <f t="shared" si="7"/>
        <v>2</v>
      </c>
      <c r="R8" s="2">
        <f t="shared" si="8"/>
        <v>16</v>
      </c>
      <c r="S8" s="2">
        <f t="shared" si="8"/>
        <v>18</v>
      </c>
      <c r="T8" s="2">
        <f t="shared" si="9"/>
        <v>0</v>
      </c>
      <c r="U8" s="2">
        <f t="shared" si="10"/>
        <v>2</v>
      </c>
    </row>
    <row r="9" spans="1:21" ht="12.75">
      <c r="A9" s="12">
        <v>3</v>
      </c>
      <c r="B9" s="31" t="str">
        <f>B5</f>
        <v>A.Oppermann/H.Duus</v>
      </c>
      <c r="C9" s="32" t="str">
        <f>B1</f>
        <v>G.Kurowitsch/B.Redmann</v>
      </c>
      <c r="D9" s="2">
        <v>3</v>
      </c>
      <c r="E9" s="2">
        <v>6</v>
      </c>
      <c r="F9" s="2">
        <v>3</v>
      </c>
      <c r="G9" s="2">
        <v>6</v>
      </c>
      <c r="H9" s="2"/>
      <c r="I9" s="2"/>
      <c r="J9" s="1">
        <f t="shared" si="0"/>
        <v>0</v>
      </c>
      <c r="K9" s="1">
        <f t="shared" si="1"/>
        <v>0</v>
      </c>
      <c r="L9" s="1">
        <f t="shared" si="2"/>
        <v>0</v>
      </c>
      <c r="M9" s="1">
        <f t="shared" si="3"/>
        <v>1</v>
      </c>
      <c r="N9" s="1">
        <f t="shared" si="4"/>
        <v>1</v>
      </c>
      <c r="O9" s="1">
        <f t="shared" si="5"/>
        <v>0</v>
      </c>
      <c r="P9" s="2">
        <f t="shared" si="6"/>
        <v>0</v>
      </c>
      <c r="Q9" s="2">
        <f t="shared" si="7"/>
        <v>2</v>
      </c>
      <c r="R9" s="2">
        <f t="shared" si="8"/>
        <v>6</v>
      </c>
      <c r="S9" s="2">
        <f t="shared" si="8"/>
        <v>12</v>
      </c>
      <c r="T9" s="2">
        <f t="shared" si="9"/>
        <v>0</v>
      </c>
      <c r="U9" s="2">
        <f t="shared" si="10"/>
        <v>2</v>
      </c>
    </row>
    <row r="10" spans="1:21" ht="12.75">
      <c r="A10" s="12">
        <v>4</v>
      </c>
      <c r="B10" s="34" t="str">
        <f>B2</f>
        <v>U.Hinz/G.Körting</v>
      </c>
      <c r="C10" s="33" t="str">
        <f>B3</f>
        <v>I.Glasner/D.Haar</v>
      </c>
      <c r="D10" s="2">
        <v>6</v>
      </c>
      <c r="E10" s="2">
        <v>4</v>
      </c>
      <c r="F10" s="2">
        <v>4</v>
      </c>
      <c r="G10" s="2">
        <v>6</v>
      </c>
      <c r="H10" s="2">
        <v>6</v>
      </c>
      <c r="I10" s="2">
        <v>0</v>
      </c>
      <c r="J10" s="1">
        <f t="shared" si="0"/>
        <v>1</v>
      </c>
      <c r="K10" s="1">
        <f t="shared" si="1"/>
        <v>0</v>
      </c>
      <c r="L10" s="1">
        <f t="shared" si="2"/>
        <v>1</v>
      </c>
      <c r="M10" s="1">
        <f t="shared" si="3"/>
        <v>0</v>
      </c>
      <c r="N10" s="1">
        <f t="shared" si="4"/>
        <v>1</v>
      </c>
      <c r="O10" s="1">
        <f t="shared" si="5"/>
        <v>0</v>
      </c>
      <c r="P10" s="2">
        <f t="shared" si="6"/>
        <v>2</v>
      </c>
      <c r="Q10" s="2">
        <f t="shared" si="7"/>
        <v>1</v>
      </c>
      <c r="R10" s="2">
        <f t="shared" si="8"/>
        <v>16</v>
      </c>
      <c r="S10" s="2">
        <f t="shared" si="8"/>
        <v>10</v>
      </c>
      <c r="T10" s="2">
        <f t="shared" si="9"/>
        <v>2</v>
      </c>
      <c r="U10" s="2">
        <f t="shared" si="10"/>
        <v>0</v>
      </c>
    </row>
    <row r="11" spans="1:21" ht="12.75">
      <c r="A11" s="12">
        <v>5</v>
      </c>
      <c r="B11" s="17" t="str">
        <f>B4</f>
        <v>M.Thurau/W.Glasner</v>
      </c>
      <c r="C11" s="31" t="str">
        <f>B5</f>
        <v>A.Oppermann/H.Duus</v>
      </c>
      <c r="D11" s="2">
        <v>6</v>
      </c>
      <c r="E11" s="2">
        <v>0</v>
      </c>
      <c r="F11" s="2">
        <v>4</v>
      </c>
      <c r="G11" s="2">
        <v>6</v>
      </c>
      <c r="H11" s="2">
        <v>6</v>
      </c>
      <c r="I11" s="2">
        <v>3</v>
      </c>
      <c r="J11" s="1">
        <f t="shared" si="0"/>
        <v>1</v>
      </c>
      <c r="K11" s="1">
        <f t="shared" si="1"/>
        <v>0</v>
      </c>
      <c r="L11" s="1">
        <f t="shared" si="2"/>
        <v>1</v>
      </c>
      <c r="M11" s="1">
        <f t="shared" si="3"/>
        <v>0</v>
      </c>
      <c r="N11" s="1">
        <f t="shared" si="4"/>
        <v>1</v>
      </c>
      <c r="O11" s="1">
        <f t="shared" si="5"/>
        <v>0</v>
      </c>
      <c r="P11" s="2">
        <f t="shared" si="6"/>
        <v>2</v>
      </c>
      <c r="Q11" s="2">
        <f t="shared" si="7"/>
        <v>1</v>
      </c>
      <c r="R11" s="2">
        <f t="shared" si="8"/>
        <v>16</v>
      </c>
      <c r="S11" s="2">
        <f t="shared" si="8"/>
        <v>9</v>
      </c>
      <c r="T11" s="2">
        <f t="shared" si="9"/>
        <v>2</v>
      </c>
      <c r="U11" s="2">
        <f t="shared" si="10"/>
        <v>0</v>
      </c>
    </row>
    <row r="12" spans="1:21" ht="12.75">
      <c r="A12" s="12">
        <v>6</v>
      </c>
      <c r="B12" s="32" t="str">
        <f>B1</f>
        <v>G.Kurowitsch/B.Redmann</v>
      </c>
      <c r="C12" s="33" t="str">
        <f>B3</f>
        <v>I.Glasner/D.Haar</v>
      </c>
      <c r="D12" s="2">
        <v>4</v>
      </c>
      <c r="E12" s="2">
        <v>6</v>
      </c>
      <c r="F12" s="2">
        <v>4</v>
      </c>
      <c r="G12" s="2">
        <v>6</v>
      </c>
      <c r="H12" s="2"/>
      <c r="I12" s="2"/>
      <c r="J12" s="1">
        <f t="shared" si="0"/>
        <v>0</v>
      </c>
      <c r="K12" s="1">
        <f t="shared" si="1"/>
        <v>0</v>
      </c>
      <c r="L12" s="1">
        <f t="shared" si="2"/>
        <v>0</v>
      </c>
      <c r="M12" s="1">
        <f t="shared" si="3"/>
        <v>1</v>
      </c>
      <c r="N12" s="1">
        <f t="shared" si="4"/>
        <v>1</v>
      </c>
      <c r="O12" s="1">
        <f t="shared" si="5"/>
        <v>0</v>
      </c>
      <c r="P12" s="2">
        <f t="shared" si="6"/>
        <v>0</v>
      </c>
      <c r="Q12" s="2">
        <f t="shared" si="7"/>
        <v>2</v>
      </c>
      <c r="R12" s="2">
        <f t="shared" si="8"/>
        <v>8</v>
      </c>
      <c r="S12" s="2">
        <f t="shared" si="8"/>
        <v>12</v>
      </c>
      <c r="T12" s="2">
        <f t="shared" si="9"/>
        <v>0</v>
      </c>
      <c r="U12" s="2">
        <f t="shared" si="10"/>
        <v>2</v>
      </c>
    </row>
    <row r="13" spans="1:21" ht="12.75">
      <c r="A13" s="12">
        <v>7</v>
      </c>
      <c r="B13" s="34" t="str">
        <f>B2</f>
        <v>U.Hinz/G.Körting</v>
      </c>
      <c r="C13" s="90" t="str">
        <f>B4</f>
        <v>M.Thurau/W.Glasner</v>
      </c>
      <c r="D13" s="2">
        <v>7</v>
      </c>
      <c r="E13" s="2">
        <v>6</v>
      </c>
      <c r="F13" s="2">
        <v>6</v>
      </c>
      <c r="G13" s="2">
        <v>4</v>
      </c>
      <c r="H13" s="2"/>
      <c r="I13" s="2"/>
      <c r="J13" s="1">
        <f t="shared" si="0"/>
        <v>1</v>
      </c>
      <c r="K13" s="1">
        <f t="shared" si="1"/>
        <v>1</v>
      </c>
      <c r="L13" s="1">
        <f t="shared" si="2"/>
        <v>0</v>
      </c>
      <c r="M13" s="1">
        <f t="shared" si="3"/>
        <v>0</v>
      </c>
      <c r="N13" s="1">
        <f t="shared" si="4"/>
        <v>0</v>
      </c>
      <c r="O13" s="1">
        <f t="shared" si="5"/>
        <v>0</v>
      </c>
      <c r="P13" s="2">
        <f t="shared" si="6"/>
        <v>2</v>
      </c>
      <c r="Q13" s="2">
        <f t="shared" si="7"/>
        <v>0</v>
      </c>
      <c r="R13" s="2">
        <f t="shared" si="8"/>
        <v>13</v>
      </c>
      <c r="S13" s="2">
        <f t="shared" si="8"/>
        <v>10</v>
      </c>
      <c r="T13" s="2">
        <f t="shared" si="9"/>
        <v>2</v>
      </c>
      <c r="U13" s="2">
        <f t="shared" si="10"/>
        <v>0</v>
      </c>
    </row>
    <row r="14" spans="1:21" ht="12.75">
      <c r="A14" s="12">
        <v>8</v>
      </c>
      <c r="B14" s="31" t="str">
        <f>B5</f>
        <v>A.Oppermann/H.Duus</v>
      </c>
      <c r="C14" s="33" t="str">
        <f>B3</f>
        <v>I.Glasner/D.Haar</v>
      </c>
      <c r="D14" s="2">
        <v>7</v>
      </c>
      <c r="E14" s="2">
        <v>5</v>
      </c>
      <c r="F14" s="2">
        <v>6</v>
      </c>
      <c r="G14" s="2">
        <v>2</v>
      </c>
      <c r="H14" s="2"/>
      <c r="I14" s="2"/>
      <c r="J14" s="1">
        <f t="shared" si="0"/>
        <v>1</v>
      </c>
      <c r="K14" s="1">
        <f t="shared" si="1"/>
        <v>1</v>
      </c>
      <c r="L14" s="1">
        <f t="shared" si="2"/>
        <v>0</v>
      </c>
      <c r="M14" s="1">
        <f t="shared" si="3"/>
        <v>0</v>
      </c>
      <c r="N14" s="1">
        <f t="shared" si="4"/>
        <v>0</v>
      </c>
      <c r="O14" s="1">
        <f t="shared" si="5"/>
        <v>0</v>
      </c>
      <c r="P14" s="2">
        <f t="shared" si="6"/>
        <v>2</v>
      </c>
      <c r="Q14" s="2">
        <f t="shared" si="7"/>
        <v>0</v>
      </c>
      <c r="R14" s="2">
        <f t="shared" si="8"/>
        <v>13</v>
      </c>
      <c r="S14" s="2">
        <f t="shared" si="8"/>
        <v>7</v>
      </c>
      <c r="T14" s="2">
        <f t="shared" si="9"/>
        <v>2</v>
      </c>
      <c r="U14" s="2">
        <f t="shared" si="10"/>
        <v>0</v>
      </c>
    </row>
    <row r="15" spans="1:21" ht="12.75">
      <c r="A15" s="12">
        <v>9</v>
      </c>
      <c r="B15" s="32" t="str">
        <f>B1</f>
        <v>G.Kurowitsch/B.Redmann</v>
      </c>
      <c r="C15" s="17" t="str">
        <f>B4</f>
        <v>M.Thurau/W.Glasner</v>
      </c>
      <c r="D15" s="2">
        <v>6</v>
      </c>
      <c r="E15" s="2">
        <v>4</v>
      </c>
      <c r="F15" s="2">
        <v>6</v>
      </c>
      <c r="G15" s="2">
        <v>4</v>
      </c>
      <c r="H15" s="2"/>
      <c r="I15" s="2"/>
      <c r="J15" s="1">
        <f t="shared" si="0"/>
        <v>1</v>
      </c>
      <c r="K15" s="1">
        <f t="shared" si="1"/>
        <v>1</v>
      </c>
      <c r="L15" s="1">
        <f t="shared" si="2"/>
        <v>0</v>
      </c>
      <c r="M15" s="1">
        <f t="shared" si="3"/>
        <v>0</v>
      </c>
      <c r="N15" s="1">
        <f t="shared" si="4"/>
        <v>0</v>
      </c>
      <c r="O15" s="1">
        <f t="shared" si="5"/>
        <v>0</v>
      </c>
      <c r="P15" s="2">
        <f t="shared" si="6"/>
        <v>2</v>
      </c>
      <c r="Q15" s="2">
        <f t="shared" si="7"/>
        <v>0</v>
      </c>
      <c r="R15" s="2">
        <f t="shared" si="8"/>
        <v>12</v>
      </c>
      <c r="S15" s="2">
        <f t="shared" si="8"/>
        <v>8</v>
      </c>
      <c r="T15" s="2">
        <f t="shared" si="9"/>
        <v>2</v>
      </c>
      <c r="U15" s="2">
        <f t="shared" si="10"/>
        <v>0</v>
      </c>
    </row>
    <row r="16" spans="1:21" ht="12.75">
      <c r="A16" s="12">
        <v>10</v>
      </c>
      <c r="B16" s="34" t="str">
        <f>B2</f>
        <v>U.Hinz/G.Körting</v>
      </c>
      <c r="C16" s="31" t="str">
        <f>B5</f>
        <v>A.Oppermann/H.Duus</v>
      </c>
      <c r="D16" s="2">
        <v>6</v>
      </c>
      <c r="E16" s="2">
        <v>4</v>
      </c>
      <c r="F16" s="2">
        <v>6</v>
      </c>
      <c r="G16" s="2">
        <v>4</v>
      </c>
      <c r="H16" s="2"/>
      <c r="I16" s="2"/>
      <c r="J16" s="1">
        <f t="shared" si="0"/>
        <v>1</v>
      </c>
      <c r="K16" s="1">
        <f t="shared" si="1"/>
        <v>1</v>
      </c>
      <c r="L16" s="1">
        <f t="shared" si="2"/>
        <v>0</v>
      </c>
      <c r="M16" s="1">
        <f t="shared" si="3"/>
        <v>0</v>
      </c>
      <c r="N16" s="1">
        <f t="shared" si="4"/>
        <v>0</v>
      </c>
      <c r="O16" s="1">
        <f t="shared" si="5"/>
        <v>0</v>
      </c>
      <c r="P16" s="2">
        <f t="shared" si="6"/>
        <v>2</v>
      </c>
      <c r="Q16" s="2">
        <f t="shared" si="7"/>
        <v>0</v>
      </c>
      <c r="R16" s="2">
        <f t="shared" si="8"/>
        <v>12</v>
      </c>
      <c r="S16" s="2">
        <f t="shared" si="8"/>
        <v>8</v>
      </c>
      <c r="T16" s="2">
        <f t="shared" si="9"/>
        <v>2</v>
      </c>
      <c r="U16" s="2">
        <f t="shared" si="10"/>
        <v>0</v>
      </c>
    </row>
    <row r="19" ht="12.75">
      <c r="B19" s="13" t="s">
        <v>29</v>
      </c>
    </row>
    <row r="20" spans="3:9" ht="12.75">
      <c r="C20" s="12"/>
      <c r="D20" s="117" t="s">
        <v>28</v>
      </c>
      <c r="E20" s="118"/>
      <c r="F20" s="119" t="s">
        <v>27</v>
      </c>
      <c r="G20" s="118"/>
      <c r="H20" s="119" t="s">
        <v>26</v>
      </c>
      <c r="I20" s="118"/>
    </row>
    <row r="21" spans="2:9" ht="12.75">
      <c r="B21" s="4">
        <v>2</v>
      </c>
      <c r="C21" s="30" t="str">
        <f>B1</f>
        <v>G.Kurowitsch/B.Redmann</v>
      </c>
      <c r="D21" s="123">
        <f>SUM(T7,U9,T12,T15)</f>
        <v>4</v>
      </c>
      <c r="E21" s="123"/>
      <c r="F21" s="5">
        <f>SUM(P7,Q9,P12,P15)</f>
        <v>5</v>
      </c>
      <c r="G21" s="5">
        <f>SUM(Q7,P9,Q12,Q15)</f>
        <v>4</v>
      </c>
      <c r="H21" s="5">
        <f>SUM(R7,S9,R12,R15)</f>
        <v>41</v>
      </c>
      <c r="I21" s="5">
        <f>SUM(S7,R9,S12,S15)</f>
        <v>43</v>
      </c>
    </row>
    <row r="22" spans="2:9" ht="12.75">
      <c r="B22" s="4">
        <v>1</v>
      </c>
      <c r="C22" s="29" t="str">
        <f>B2</f>
        <v>U.Hinz/G.Körting</v>
      </c>
      <c r="D22" s="123">
        <f>SUM(U7,T10,T13,T16)</f>
        <v>8</v>
      </c>
      <c r="E22" s="123"/>
      <c r="F22" s="5">
        <f>SUM(Q7,P10,P13,P16)</f>
        <v>8</v>
      </c>
      <c r="G22" s="5">
        <f>SUM(P7,Q10,Q13,Q16)</f>
        <v>2</v>
      </c>
      <c r="H22" s="5">
        <f>SUM(S7,R10,R13,R16)</f>
        <v>58</v>
      </c>
      <c r="I22" s="5">
        <f>SUM(R7,S10,S13,S16)</f>
        <v>37</v>
      </c>
    </row>
    <row r="23" spans="2:21" ht="12.75">
      <c r="B23" s="4">
        <v>4</v>
      </c>
      <c r="C23" s="28" t="str">
        <f>B3</f>
        <v>I.Glasner/D.Haar</v>
      </c>
      <c r="D23" s="123">
        <f>SUM(T8,U10,U12,U14)</f>
        <v>2</v>
      </c>
      <c r="E23" s="123"/>
      <c r="F23" s="5">
        <f>SUM(P8,Q10,Q12,Q14)</f>
        <v>4</v>
      </c>
      <c r="G23" s="5">
        <f>SUM(Q8,P10,P12,P14)</f>
        <v>6</v>
      </c>
      <c r="H23" s="5">
        <f>SUM(R8,S10,S12,S14)</f>
        <v>45</v>
      </c>
      <c r="I23" s="5">
        <f>SUM(S8,R10,R12,R14)</f>
        <v>55</v>
      </c>
      <c r="U23" s="8"/>
    </row>
    <row r="24" spans="2:9" ht="12.75">
      <c r="B24" s="4">
        <v>3</v>
      </c>
      <c r="C24" s="27" t="str">
        <f>B4</f>
        <v>M.Thurau/W.Glasner</v>
      </c>
      <c r="D24" s="123">
        <f>SUM(U8,T11,U13,U15)</f>
        <v>4</v>
      </c>
      <c r="E24" s="123"/>
      <c r="F24" s="5">
        <f>SUM(Q8,P11,Q13,Q15)</f>
        <v>4</v>
      </c>
      <c r="G24" s="5">
        <f>SUM(P8,Q11,P13,P15)</f>
        <v>6</v>
      </c>
      <c r="H24" s="5">
        <f>SUM(S8,R11,S13,S15)</f>
        <v>52</v>
      </c>
      <c r="I24" s="5">
        <f>SUM(R8,S11,R13,R15)</f>
        <v>50</v>
      </c>
    </row>
    <row r="25" spans="2:9" ht="12.75">
      <c r="B25" s="4">
        <v>5</v>
      </c>
      <c r="C25" s="26" t="str">
        <f>B5</f>
        <v>A.Oppermann/H.Duus</v>
      </c>
      <c r="D25" s="123">
        <f>SUM(T9,U11,T14,U16)</f>
        <v>2</v>
      </c>
      <c r="E25" s="123"/>
      <c r="F25" s="5">
        <f>SUM(P9,Q11,P14,Q16)</f>
        <v>3</v>
      </c>
      <c r="G25" s="5">
        <f>SUM(Q9,P11,Q14,P16)</f>
        <v>6</v>
      </c>
      <c r="H25" s="5">
        <f>SUM(R9,S11,R14,S16)</f>
        <v>36</v>
      </c>
      <c r="I25" s="5">
        <f>SUM(S9,R11,S14,R16)</f>
        <v>47</v>
      </c>
    </row>
  </sheetData>
  <mergeCells count="14">
    <mergeCell ref="D6:E6"/>
    <mergeCell ref="F6:G6"/>
    <mergeCell ref="H6:I6"/>
    <mergeCell ref="P6:Q6"/>
    <mergeCell ref="R6:S6"/>
    <mergeCell ref="T6:U6"/>
    <mergeCell ref="D24:E24"/>
    <mergeCell ref="D25:E25"/>
    <mergeCell ref="D20:E20"/>
    <mergeCell ref="F20:G20"/>
    <mergeCell ref="H20:I20"/>
    <mergeCell ref="D21:E21"/>
    <mergeCell ref="D22:E22"/>
    <mergeCell ref="D23:E23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">
      <selection activeCell="F16" sqref="F16"/>
    </sheetView>
  </sheetViews>
  <sheetFormatPr defaultColWidth="11.421875" defaultRowHeight="12.75"/>
  <cols>
    <col min="1" max="1" width="6.140625" style="41" customWidth="1"/>
    <col min="2" max="2" width="27.00390625" style="41" customWidth="1"/>
    <col min="3" max="5" width="3.57421875" style="41" customWidth="1"/>
    <col min="6" max="6" width="25.140625" style="41" bestFit="1" customWidth="1"/>
    <col min="7" max="9" width="3.57421875" style="41" customWidth="1"/>
    <col min="10" max="10" width="25.7109375" style="41" customWidth="1"/>
    <col min="11" max="13" width="3.57421875" style="41" customWidth="1"/>
    <col min="14" max="14" width="31.00390625" style="41" customWidth="1"/>
    <col min="15" max="16384" width="11.421875" style="41" customWidth="1"/>
  </cols>
  <sheetData>
    <row r="1" spans="6:14" ht="51" customHeight="1">
      <c r="F1" s="42" t="s">
        <v>1</v>
      </c>
      <c r="J1" s="42" t="s">
        <v>2</v>
      </c>
      <c r="N1" s="42"/>
    </row>
    <row r="2" spans="1:14" ht="13.5" thickBot="1">
      <c r="A2" s="44">
        <v>1</v>
      </c>
      <c r="B2" s="45" t="s">
        <v>4</v>
      </c>
      <c r="C2" s="44"/>
      <c r="D2" s="44"/>
      <c r="E2" s="44"/>
      <c r="F2" s="112" t="s">
        <v>51</v>
      </c>
      <c r="G2" s="113">
        <v>4</v>
      </c>
      <c r="H2" s="113">
        <v>6</v>
      </c>
      <c r="I2" s="113"/>
      <c r="J2" s="114" t="s">
        <v>52</v>
      </c>
      <c r="K2" s="113">
        <v>3</v>
      </c>
      <c r="L2" s="113">
        <v>0</v>
      </c>
      <c r="M2" s="113"/>
      <c r="N2" s="110"/>
    </row>
    <row r="3" spans="1:14" ht="13.5" thickBot="1">
      <c r="A3" s="46">
        <v>2</v>
      </c>
      <c r="B3" s="47" t="s">
        <v>51</v>
      </c>
      <c r="C3" s="46"/>
      <c r="D3" s="46"/>
      <c r="E3" s="46"/>
      <c r="F3" s="115"/>
      <c r="G3" s="113"/>
      <c r="H3" s="113"/>
      <c r="I3" s="113"/>
      <c r="J3" s="114"/>
      <c r="K3" s="114"/>
      <c r="L3" s="114"/>
      <c r="M3" s="114"/>
      <c r="N3" s="110"/>
    </row>
    <row r="4" spans="1:14" ht="13.5" thickBot="1">
      <c r="A4" s="44">
        <v>3</v>
      </c>
      <c r="B4" s="45" t="s">
        <v>52</v>
      </c>
      <c r="C4" s="44">
        <v>7</v>
      </c>
      <c r="D4" s="44">
        <v>6</v>
      </c>
      <c r="E4" s="44"/>
      <c r="F4" s="112" t="s">
        <v>52</v>
      </c>
      <c r="G4" s="113">
        <v>6</v>
      </c>
      <c r="H4" s="113">
        <v>7</v>
      </c>
      <c r="I4" s="113"/>
      <c r="J4" s="114"/>
      <c r="K4" s="114"/>
      <c r="L4" s="114"/>
      <c r="M4" s="114"/>
      <c r="N4" s="110"/>
    </row>
    <row r="5" spans="1:14" ht="13.5" thickBot="1">
      <c r="A5" s="46">
        <v>4</v>
      </c>
      <c r="B5" s="46" t="s">
        <v>58</v>
      </c>
      <c r="C5" s="46">
        <v>5</v>
      </c>
      <c r="D5" s="46">
        <v>4</v>
      </c>
      <c r="E5" s="46"/>
      <c r="F5" s="115"/>
      <c r="G5" s="113"/>
      <c r="H5" s="113"/>
      <c r="I5" s="113"/>
      <c r="J5" s="113"/>
      <c r="K5" s="113"/>
      <c r="L5" s="113"/>
      <c r="M5" s="113"/>
      <c r="N5" s="110"/>
    </row>
    <row r="6" spans="1:14" ht="13.5" thickBot="1">
      <c r="A6" s="48">
        <v>5</v>
      </c>
      <c r="B6" s="49" t="s">
        <v>4</v>
      </c>
      <c r="C6" s="48">
        <v>6</v>
      </c>
      <c r="D6" s="48">
        <v>6</v>
      </c>
      <c r="E6" s="48"/>
      <c r="F6" s="112" t="s">
        <v>53</v>
      </c>
      <c r="G6" s="108">
        <v>1</v>
      </c>
      <c r="H6" s="108">
        <v>7</v>
      </c>
      <c r="I6" s="108">
        <v>6</v>
      </c>
      <c r="J6" s="109" t="s">
        <v>54</v>
      </c>
      <c r="K6" s="110">
        <v>6</v>
      </c>
      <c r="L6" s="110">
        <v>6</v>
      </c>
      <c r="M6" s="110"/>
      <c r="N6" s="110"/>
    </row>
    <row r="7" spans="1:14" ht="13.5" thickBot="1">
      <c r="A7" s="46">
        <v>6</v>
      </c>
      <c r="B7" s="47" t="s">
        <v>53</v>
      </c>
      <c r="C7" s="46">
        <v>4</v>
      </c>
      <c r="D7" s="46">
        <v>1</v>
      </c>
      <c r="E7" s="46"/>
      <c r="F7" s="115"/>
      <c r="G7" s="108"/>
      <c r="H7" s="108"/>
      <c r="I7" s="108"/>
      <c r="J7" s="109"/>
      <c r="K7" s="110"/>
      <c r="L7" s="110"/>
      <c r="M7" s="110"/>
      <c r="N7" s="110"/>
    </row>
    <row r="8" spans="1:14" ht="12.75">
      <c r="A8" s="44">
        <v>7</v>
      </c>
      <c r="B8" s="45" t="s">
        <v>54</v>
      </c>
      <c r="C8" s="44"/>
      <c r="D8" s="44"/>
      <c r="E8" s="44"/>
      <c r="F8" s="111" t="s">
        <v>54</v>
      </c>
      <c r="G8" s="110">
        <v>6</v>
      </c>
      <c r="H8" s="110">
        <v>6</v>
      </c>
      <c r="I8" s="110">
        <v>7</v>
      </c>
      <c r="J8" s="109"/>
      <c r="K8" s="110"/>
      <c r="L8" s="110"/>
      <c r="M8" s="110"/>
      <c r="N8" s="110"/>
    </row>
    <row r="9" spans="1:14" ht="12.75">
      <c r="A9" s="44">
        <v>8</v>
      </c>
      <c r="B9" s="45" t="s">
        <v>4</v>
      </c>
      <c r="C9" s="44"/>
      <c r="D9" s="44"/>
      <c r="E9" s="44"/>
      <c r="F9" s="112"/>
      <c r="G9" s="110"/>
      <c r="H9" s="110"/>
      <c r="I9" s="110"/>
      <c r="J9" s="109"/>
      <c r="K9" s="110"/>
      <c r="L9" s="110"/>
      <c r="M9" s="110"/>
      <c r="N9" s="110"/>
    </row>
    <row r="12" spans="2:10" ht="12.75">
      <c r="B12" s="50"/>
      <c r="F12" s="50"/>
      <c r="J12" s="50"/>
    </row>
    <row r="13" spans="2:10" ht="12.75">
      <c r="B13" s="50"/>
      <c r="F13" s="50"/>
      <c r="J13" s="50"/>
    </row>
    <row r="14" spans="2:10" ht="12.75">
      <c r="B14" s="50"/>
      <c r="F14" s="50"/>
      <c r="J14" s="50"/>
    </row>
  </sheetData>
  <mergeCells count="25">
    <mergeCell ref="F2:F3"/>
    <mergeCell ref="G2:G3"/>
    <mergeCell ref="H2:H3"/>
    <mergeCell ref="I2:I3"/>
    <mergeCell ref="J2:J5"/>
    <mergeCell ref="K2:K5"/>
    <mergeCell ref="L2:L5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I6:I7"/>
    <mergeCell ref="J6:J9"/>
    <mergeCell ref="K6:K9"/>
    <mergeCell ref="L6:L9"/>
    <mergeCell ref="M6:M9"/>
    <mergeCell ref="F8:F9"/>
    <mergeCell ref="G8:G9"/>
    <mergeCell ref="H8:H9"/>
    <mergeCell ref="I8:I9"/>
  </mergeCells>
  <printOptions gridLines="1"/>
  <pageMargins left="0.1968503937007874" right="0" top="0.8267716535433072" bottom="0.7874015748031497" header="0.3937007874015748" footer="0.5118110236220472"/>
  <pageSetup horizontalDpi="300" verticalDpi="300" orientation="landscape" paperSize="9" r:id="rId1"/>
  <headerFooter alignWithMargins="0">
    <oddHeader>&amp;L&amp;"Arial,Fett"&amp;20Clubmeisterschaften 2011&amp;C&amp;"Arial,Fett"&amp;20Doppel Herren 50&amp;R&amp;"Arial,Fett"&amp;20A-Runde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 topLeftCell="A1">
      <selection activeCell="B27" sqref="B27"/>
    </sheetView>
  </sheetViews>
  <sheetFormatPr defaultColWidth="11.421875" defaultRowHeight="12.75"/>
  <cols>
    <col min="1" max="1" width="11.421875" style="1" customWidth="1"/>
    <col min="2" max="3" width="21.421875" style="1" bestFit="1" customWidth="1"/>
    <col min="4" max="9" width="4.7109375" style="1" customWidth="1"/>
    <col min="10" max="15" width="2.00390625" style="1" customWidth="1"/>
    <col min="16" max="21" width="4.7109375" style="1" customWidth="1"/>
    <col min="22" max="16384" width="11.421875" style="1" customWidth="1"/>
  </cols>
  <sheetData>
    <row r="1" spans="1:3" ht="12.75">
      <c r="A1" s="12">
        <v>1</v>
      </c>
      <c r="B1" s="39" t="s">
        <v>39</v>
      </c>
      <c r="C1" s="35"/>
    </row>
    <row r="2" spans="1:3" ht="12.75">
      <c r="A2" s="12">
        <v>2</v>
      </c>
      <c r="B2" s="38" t="s">
        <v>38</v>
      </c>
      <c r="C2" s="35"/>
    </row>
    <row r="3" spans="1:3" ht="12.75">
      <c r="A3" s="12">
        <v>3</v>
      </c>
      <c r="B3" s="37" t="s">
        <v>37</v>
      </c>
      <c r="C3" s="35"/>
    </row>
    <row r="4" spans="1:3" ht="12.75">
      <c r="A4" s="12">
        <v>4</v>
      </c>
      <c r="B4" s="23" t="s">
        <v>36</v>
      </c>
      <c r="C4" s="35"/>
    </row>
    <row r="5" spans="1:3" ht="12.75">
      <c r="A5" s="12">
        <v>5</v>
      </c>
      <c r="B5" s="36" t="s">
        <v>35</v>
      </c>
      <c r="C5" s="35"/>
    </row>
    <row r="6" spans="1:21" ht="12.75">
      <c r="A6" s="12"/>
      <c r="B6" s="35"/>
      <c r="C6" s="35"/>
      <c r="D6" s="120" t="s">
        <v>25</v>
      </c>
      <c r="E6" s="121"/>
      <c r="F6" s="120" t="s">
        <v>24</v>
      </c>
      <c r="G6" s="121"/>
      <c r="H6" s="122" t="s">
        <v>23</v>
      </c>
      <c r="I6" s="121"/>
      <c r="P6" s="116" t="s">
        <v>27</v>
      </c>
      <c r="Q6" s="116"/>
      <c r="R6" s="116" t="s">
        <v>26</v>
      </c>
      <c r="S6" s="116"/>
      <c r="T6" s="116" t="s">
        <v>28</v>
      </c>
      <c r="U6" s="116"/>
    </row>
    <row r="7" spans="1:21" ht="12.75">
      <c r="A7" s="12">
        <v>1</v>
      </c>
      <c r="B7" s="32" t="str">
        <f>B1</f>
        <v>H.Siepe/M.Schlaucher</v>
      </c>
      <c r="C7" s="34" t="str">
        <f>B2</f>
        <v>J.Zielinski/T.Glasner</v>
      </c>
      <c r="D7" s="2">
        <v>0</v>
      </c>
      <c r="E7" s="2">
        <v>6</v>
      </c>
      <c r="F7" s="2">
        <v>2</v>
      </c>
      <c r="G7" s="2">
        <v>6</v>
      </c>
      <c r="H7" s="2"/>
      <c r="I7" s="2"/>
      <c r="J7" s="1">
        <f aca="true" t="shared" si="0" ref="J7:J16">IF(D7&gt;E7,1,0)</f>
        <v>0</v>
      </c>
      <c r="K7" s="1">
        <f aca="true" t="shared" si="1" ref="K7:K16">IF(F7&gt;G7,1,0)</f>
        <v>0</v>
      </c>
      <c r="L7" s="1">
        <f aca="true" t="shared" si="2" ref="L7:L16">IF(H7&gt;I7,1,0)</f>
        <v>0</v>
      </c>
      <c r="M7" s="1">
        <f aca="true" t="shared" si="3" ref="M7:M16">IF(E7&gt;D7,1,0)</f>
        <v>1</v>
      </c>
      <c r="N7" s="1">
        <f aca="true" t="shared" si="4" ref="N7:N16">IF(G7&gt;F7,1,0)</f>
        <v>1</v>
      </c>
      <c r="O7" s="1">
        <f aca="true" t="shared" si="5" ref="O7:O16">IF(I7&gt;H7,1,0)</f>
        <v>0</v>
      </c>
      <c r="P7" s="2">
        <f aca="true" t="shared" si="6" ref="P7:P16">SUM(J7:L7)</f>
        <v>0</v>
      </c>
      <c r="Q7" s="2">
        <f aca="true" t="shared" si="7" ref="Q7:Q16">SUM(M7:O7)</f>
        <v>2</v>
      </c>
      <c r="R7" s="2">
        <f aca="true" t="shared" si="8" ref="R7:R16">SUM(D7,F7,H7)</f>
        <v>2</v>
      </c>
      <c r="S7" s="2">
        <f aca="true" t="shared" si="9" ref="S7:S16">SUM(E7,G7,I7)</f>
        <v>12</v>
      </c>
      <c r="T7" s="2">
        <f aca="true" t="shared" si="10" ref="T7:T16">IF(P7&gt;Q7,2,0)</f>
        <v>0</v>
      </c>
      <c r="U7" s="2">
        <f aca="true" t="shared" si="11" ref="U7:U16">IF(Q7&gt;P7,2,0)</f>
        <v>2</v>
      </c>
    </row>
    <row r="8" spans="1:21" ht="12.75">
      <c r="A8" s="12">
        <v>2</v>
      </c>
      <c r="B8" s="33" t="str">
        <f>B3</f>
        <v>G,Kiepert/S.Jungclaus</v>
      </c>
      <c r="C8" s="17" t="str">
        <f>B4</f>
        <v>C.Witt/G.Schmidt</v>
      </c>
      <c r="D8" s="2">
        <v>4</v>
      </c>
      <c r="E8" s="2">
        <v>6</v>
      </c>
      <c r="F8" s="2">
        <v>1</v>
      </c>
      <c r="G8" s="2">
        <v>6</v>
      </c>
      <c r="H8" s="2"/>
      <c r="I8" s="2"/>
      <c r="J8" s="1">
        <f t="shared" si="0"/>
        <v>0</v>
      </c>
      <c r="K8" s="1">
        <f t="shared" si="1"/>
        <v>0</v>
      </c>
      <c r="L8" s="1">
        <f t="shared" si="2"/>
        <v>0</v>
      </c>
      <c r="M8" s="1">
        <f t="shared" si="3"/>
        <v>1</v>
      </c>
      <c r="N8" s="1">
        <f t="shared" si="4"/>
        <v>1</v>
      </c>
      <c r="O8" s="1">
        <f t="shared" si="5"/>
        <v>0</v>
      </c>
      <c r="P8" s="2">
        <f t="shared" si="6"/>
        <v>0</v>
      </c>
      <c r="Q8" s="2">
        <f t="shared" si="7"/>
        <v>2</v>
      </c>
      <c r="R8" s="2">
        <f t="shared" si="8"/>
        <v>5</v>
      </c>
      <c r="S8" s="2">
        <f t="shared" si="9"/>
        <v>12</v>
      </c>
      <c r="T8" s="2">
        <f t="shared" si="10"/>
        <v>0</v>
      </c>
      <c r="U8" s="2">
        <f t="shared" si="11"/>
        <v>2</v>
      </c>
    </row>
    <row r="9" spans="1:21" ht="12.75">
      <c r="A9" s="12">
        <v>3</v>
      </c>
      <c r="B9" s="31" t="str">
        <f>B5</f>
        <v>S.Sommer/A.Last</v>
      </c>
      <c r="C9" s="32" t="str">
        <f>B1</f>
        <v>H.Siepe/M.Schlaucher</v>
      </c>
      <c r="D9" s="2">
        <v>6</v>
      </c>
      <c r="E9" s="2">
        <v>2</v>
      </c>
      <c r="F9" s="2">
        <v>6</v>
      </c>
      <c r="G9" s="2">
        <v>1</v>
      </c>
      <c r="H9" s="2"/>
      <c r="I9" s="2"/>
      <c r="J9" s="1">
        <f t="shared" si="0"/>
        <v>1</v>
      </c>
      <c r="K9" s="1">
        <f t="shared" si="1"/>
        <v>1</v>
      </c>
      <c r="L9" s="1">
        <f t="shared" si="2"/>
        <v>0</v>
      </c>
      <c r="M9" s="1">
        <f t="shared" si="3"/>
        <v>0</v>
      </c>
      <c r="N9" s="1">
        <f t="shared" si="4"/>
        <v>0</v>
      </c>
      <c r="O9" s="1">
        <f t="shared" si="5"/>
        <v>0</v>
      </c>
      <c r="P9" s="2">
        <f t="shared" si="6"/>
        <v>2</v>
      </c>
      <c r="Q9" s="2">
        <f t="shared" si="7"/>
        <v>0</v>
      </c>
      <c r="R9" s="2">
        <f t="shared" si="8"/>
        <v>12</v>
      </c>
      <c r="S9" s="2">
        <f t="shared" si="9"/>
        <v>3</v>
      </c>
      <c r="T9" s="2">
        <f t="shared" si="10"/>
        <v>2</v>
      </c>
      <c r="U9" s="2">
        <f t="shared" si="11"/>
        <v>0</v>
      </c>
    </row>
    <row r="10" spans="1:21" ht="12.75">
      <c r="A10" s="12">
        <v>4</v>
      </c>
      <c r="B10" s="34" t="str">
        <f>B2</f>
        <v>J.Zielinski/T.Glasner</v>
      </c>
      <c r="C10" s="33" t="str">
        <f>B3</f>
        <v>G,Kiepert/S.Jungclaus</v>
      </c>
      <c r="D10" s="2">
        <v>6</v>
      </c>
      <c r="E10" s="2">
        <v>4</v>
      </c>
      <c r="F10" s="2">
        <v>6</v>
      </c>
      <c r="G10" s="2">
        <v>0</v>
      </c>
      <c r="H10" s="2"/>
      <c r="I10" s="2"/>
      <c r="J10" s="1">
        <f t="shared" si="0"/>
        <v>1</v>
      </c>
      <c r="K10" s="1">
        <f t="shared" si="1"/>
        <v>1</v>
      </c>
      <c r="L10" s="1">
        <f t="shared" si="2"/>
        <v>0</v>
      </c>
      <c r="M10" s="1">
        <f t="shared" si="3"/>
        <v>0</v>
      </c>
      <c r="N10" s="1">
        <f t="shared" si="4"/>
        <v>0</v>
      </c>
      <c r="O10" s="1">
        <f t="shared" si="5"/>
        <v>0</v>
      </c>
      <c r="P10" s="2">
        <f t="shared" si="6"/>
        <v>2</v>
      </c>
      <c r="Q10" s="2">
        <f t="shared" si="7"/>
        <v>0</v>
      </c>
      <c r="R10" s="2">
        <f t="shared" si="8"/>
        <v>12</v>
      </c>
      <c r="S10" s="2">
        <f t="shared" si="9"/>
        <v>4</v>
      </c>
      <c r="T10" s="2">
        <f t="shared" si="10"/>
        <v>2</v>
      </c>
      <c r="U10" s="2">
        <f t="shared" si="11"/>
        <v>0</v>
      </c>
    </row>
    <row r="11" spans="1:21" ht="12.75">
      <c r="A11" s="12">
        <v>5</v>
      </c>
      <c r="B11" s="17" t="str">
        <f>B4</f>
        <v>C.Witt/G.Schmidt</v>
      </c>
      <c r="C11" s="31" t="str">
        <f>B5</f>
        <v>S.Sommer/A.Last</v>
      </c>
      <c r="D11" s="2">
        <v>4</v>
      </c>
      <c r="E11" s="2">
        <v>6</v>
      </c>
      <c r="F11" s="2">
        <v>2</v>
      </c>
      <c r="G11" s="2">
        <v>6</v>
      </c>
      <c r="H11" s="2"/>
      <c r="I11" s="2"/>
      <c r="J11" s="1">
        <f t="shared" si="0"/>
        <v>0</v>
      </c>
      <c r="K11" s="1">
        <f t="shared" si="1"/>
        <v>0</v>
      </c>
      <c r="L11" s="1">
        <f t="shared" si="2"/>
        <v>0</v>
      </c>
      <c r="M11" s="1">
        <f t="shared" si="3"/>
        <v>1</v>
      </c>
      <c r="N11" s="1">
        <f t="shared" si="4"/>
        <v>1</v>
      </c>
      <c r="O11" s="1">
        <f t="shared" si="5"/>
        <v>0</v>
      </c>
      <c r="P11" s="2">
        <f t="shared" si="6"/>
        <v>0</v>
      </c>
      <c r="Q11" s="2">
        <f t="shared" si="7"/>
        <v>2</v>
      </c>
      <c r="R11" s="2">
        <f t="shared" si="8"/>
        <v>6</v>
      </c>
      <c r="S11" s="2">
        <f t="shared" si="9"/>
        <v>12</v>
      </c>
      <c r="T11" s="2">
        <f t="shared" si="10"/>
        <v>0</v>
      </c>
      <c r="U11" s="2">
        <f t="shared" si="11"/>
        <v>2</v>
      </c>
    </row>
    <row r="12" spans="1:21" ht="12.75">
      <c r="A12" s="12">
        <v>6</v>
      </c>
      <c r="B12" s="32" t="str">
        <f>B1</f>
        <v>H.Siepe/M.Schlaucher</v>
      </c>
      <c r="C12" s="33" t="str">
        <f>B3</f>
        <v>G,Kiepert/S.Jungclaus</v>
      </c>
      <c r="D12" s="2">
        <v>1</v>
      </c>
      <c r="E12" s="2">
        <v>6</v>
      </c>
      <c r="F12" s="2">
        <v>0</v>
      </c>
      <c r="G12" s="2">
        <v>6</v>
      </c>
      <c r="H12" s="2"/>
      <c r="I12" s="2"/>
      <c r="J12" s="1">
        <f t="shared" si="0"/>
        <v>0</v>
      </c>
      <c r="K12" s="1">
        <f t="shared" si="1"/>
        <v>0</v>
      </c>
      <c r="L12" s="1">
        <f t="shared" si="2"/>
        <v>0</v>
      </c>
      <c r="M12" s="1">
        <f t="shared" si="3"/>
        <v>1</v>
      </c>
      <c r="N12" s="1">
        <f t="shared" si="4"/>
        <v>1</v>
      </c>
      <c r="O12" s="1">
        <f t="shared" si="5"/>
        <v>0</v>
      </c>
      <c r="P12" s="2">
        <f t="shared" si="6"/>
        <v>0</v>
      </c>
      <c r="Q12" s="2">
        <f t="shared" si="7"/>
        <v>2</v>
      </c>
      <c r="R12" s="2">
        <f t="shared" si="8"/>
        <v>1</v>
      </c>
      <c r="S12" s="2">
        <f t="shared" si="9"/>
        <v>12</v>
      </c>
      <c r="T12" s="2">
        <f t="shared" si="10"/>
        <v>0</v>
      </c>
      <c r="U12" s="2">
        <f t="shared" si="11"/>
        <v>2</v>
      </c>
    </row>
    <row r="13" spans="1:21" ht="12.75">
      <c r="A13" s="12">
        <v>7</v>
      </c>
      <c r="B13" s="34" t="str">
        <f>B2</f>
        <v>J.Zielinski/T.Glasner</v>
      </c>
      <c r="C13" s="40" t="str">
        <f>B4</f>
        <v>C.Witt/G.Schmidt</v>
      </c>
      <c r="D13" s="2">
        <v>7</v>
      </c>
      <c r="E13" s="2">
        <v>5</v>
      </c>
      <c r="F13" s="2">
        <v>3</v>
      </c>
      <c r="G13" s="2">
        <v>6</v>
      </c>
      <c r="H13" s="2">
        <v>6</v>
      </c>
      <c r="I13" s="2">
        <v>2</v>
      </c>
      <c r="J13" s="1">
        <f t="shared" si="0"/>
        <v>1</v>
      </c>
      <c r="K13" s="1">
        <f t="shared" si="1"/>
        <v>0</v>
      </c>
      <c r="L13" s="1">
        <f t="shared" si="2"/>
        <v>1</v>
      </c>
      <c r="M13" s="1">
        <f t="shared" si="3"/>
        <v>0</v>
      </c>
      <c r="N13" s="1">
        <f t="shared" si="4"/>
        <v>1</v>
      </c>
      <c r="O13" s="1">
        <f t="shared" si="5"/>
        <v>0</v>
      </c>
      <c r="P13" s="2">
        <f t="shared" si="6"/>
        <v>2</v>
      </c>
      <c r="Q13" s="2">
        <f t="shared" si="7"/>
        <v>1</v>
      </c>
      <c r="R13" s="2">
        <f t="shared" si="8"/>
        <v>16</v>
      </c>
      <c r="S13" s="2">
        <f t="shared" si="9"/>
        <v>13</v>
      </c>
      <c r="T13" s="2">
        <f t="shared" si="10"/>
        <v>2</v>
      </c>
      <c r="U13" s="2">
        <f t="shared" si="11"/>
        <v>0</v>
      </c>
    </row>
    <row r="14" spans="1:21" ht="12.75">
      <c r="A14" s="12">
        <v>8</v>
      </c>
      <c r="B14" s="31" t="str">
        <f>B5</f>
        <v>S.Sommer/A.Last</v>
      </c>
      <c r="C14" s="33" t="str">
        <f>B3</f>
        <v>G,Kiepert/S.Jungclaus</v>
      </c>
      <c r="D14" s="2">
        <v>1</v>
      </c>
      <c r="E14" s="2">
        <v>6</v>
      </c>
      <c r="F14" s="2">
        <v>7</v>
      </c>
      <c r="G14" s="2">
        <v>5</v>
      </c>
      <c r="H14" s="2">
        <v>7</v>
      </c>
      <c r="I14" s="2">
        <v>5</v>
      </c>
      <c r="J14" s="1">
        <f t="shared" si="0"/>
        <v>0</v>
      </c>
      <c r="K14" s="1">
        <f t="shared" si="1"/>
        <v>1</v>
      </c>
      <c r="L14" s="1">
        <f t="shared" si="2"/>
        <v>1</v>
      </c>
      <c r="M14" s="1">
        <f t="shared" si="3"/>
        <v>1</v>
      </c>
      <c r="N14" s="1">
        <f t="shared" si="4"/>
        <v>0</v>
      </c>
      <c r="O14" s="1">
        <f t="shared" si="5"/>
        <v>0</v>
      </c>
      <c r="P14" s="2">
        <f t="shared" si="6"/>
        <v>2</v>
      </c>
      <c r="Q14" s="2">
        <f t="shared" si="7"/>
        <v>1</v>
      </c>
      <c r="R14" s="2">
        <f t="shared" si="8"/>
        <v>15</v>
      </c>
      <c r="S14" s="2">
        <f t="shared" si="9"/>
        <v>16</v>
      </c>
      <c r="T14" s="2">
        <f t="shared" si="10"/>
        <v>2</v>
      </c>
      <c r="U14" s="2">
        <f t="shared" si="11"/>
        <v>0</v>
      </c>
    </row>
    <row r="15" spans="1:21" ht="12.75">
      <c r="A15" s="12">
        <v>9</v>
      </c>
      <c r="B15" s="32" t="str">
        <f>B1</f>
        <v>H.Siepe/M.Schlaucher</v>
      </c>
      <c r="C15" s="17" t="str">
        <f>B4</f>
        <v>C.Witt/G.Schmidt</v>
      </c>
      <c r="D15" s="2">
        <v>0</v>
      </c>
      <c r="E15" s="2">
        <v>6</v>
      </c>
      <c r="F15" s="2">
        <v>0</v>
      </c>
      <c r="G15" s="2">
        <v>6</v>
      </c>
      <c r="H15" s="2"/>
      <c r="I15" s="2"/>
      <c r="J15" s="1">
        <f t="shared" si="0"/>
        <v>0</v>
      </c>
      <c r="K15" s="1">
        <f t="shared" si="1"/>
        <v>0</v>
      </c>
      <c r="L15" s="1">
        <f t="shared" si="2"/>
        <v>0</v>
      </c>
      <c r="M15" s="1">
        <f t="shared" si="3"/>
        <v>1</v>
      </c>
      <c r="N15" s="1">
        <f t="shared" si="4"/>
        <v>1</v>
      </c>
      <c r="O15" s="1">
        <f t="shared" si="5"/>
        <v>0</v>
      </c>
      <c r="P15" s="2">
        <f t="shared" si="6"/>
        <v>0</v>
      </c>
      <c r="Q15" s="2">
        <f t="shared" si="7"/>
        <v>2</v>
      </c>
      <c r="R15" s="2">
        <f t="shared" si="8"/>
        <v>0</v>
      </c>
      <c r="S15" s="2">
        <f t="shared" si="9"/>
        <v>12</v>
      </c>
      <c r="T15" s="2">
        <f t="shared" si="10"/>
        <v>0</v>
      </c>
      <c r="U15" s="2">
        <f t="shared" si="11"/>
        <v>2</v>
      </c>
    </row>
    <row r="16" spans="1:21" ht="12.75">
      <c r="A16" s="12">
        <v>10</v>
      </c>
      <c r="B16" s="34" t="str">
        <f>B2</f>
        <v>J.Zielinski/T.Glasner</v>
      </c>
      <c r="C16" s="31" t="str">
        <f>B5</f>
        <v>S.Sommer/A.Last</v>
      </c>
      <c r="D16" s="2">
        <v>6</v>
      </c>
      <c r="E16" s="2">
        <v>1</v>
      </c>
      <c r="F16" s="2">
        <v>0</v>
      </c>
      <c r="G16" s="2">
        <v>6</v>
      </c>
      <c r="H16" s="2">
        <v>7</v>
      </c>
      <c r="I16" s="2">
        <v>6</v>
      </c>
      <c r="J16" s="1">
        <f t="shared" si="0"/>
        <v>1</v>
      </c>
      <c r="K16" s="1">
        <f t="shared" si="1"/>
        <v>0</v>
      </c>
      <c r="L16" s="1">
        <f t="shared" si="2"/>
        <v>1</v>
      </c>
      <c r="M16" s="1">
        <f t="shared" si="3"/>
        <v>0</v>
      </c>
      <c r="N16" s="1">
        <f t="shared" si="4"/>
        <v>1</v>
      </c>
      <c r="O16" s="1">
        <f t="shared" si="5"/>
        <v>0</v>
      </c>
      <c r="P16" s="2">
        <f t="shared" si="6"/>
        <v>2</v>
      </c>
      <c r="Q16" s="2">
        <f t="shared" si="7"/>
        <v>1</v>
      </c>
      <c r="R16" s="2">
        <f t="shared" si="8"/>
        <v>13</v>
      </c>
      <c r="S16" s="2">
        <f t="shared" si="9"/>
        <v>13</v>
      </c>
      <c r="T16" s="2">
        <f t="shared" si="10"/>
        <v>2</v>
      </c>
      <c r="U16" s="2">
        <f t="shared" si="11"/>
        <v>0</v>
      </c>
    </row>
    <row r="19" ht="12.75">
      <c r="B19" s="13" t="s">
        <v>29</v>
      </c>
    </row>
    <row r="20" spans="3:9" ht="12.75">
      <c r="C20" s="12"/>
      <c r="D20" s="117" t="s">
        <v>28</v>
      </c>
      <c r="E20" s="118"/>
      <c r="F20" s="119" t="s">
        <v>27</v>
      </c>
      <c r="G20" s="118"/>
      <c r="H20" s="119" t="s">
        <v>26</v>
      </c>
      <c r="I20" s="118"/>
    </row>
    <row r="21" spans="2:9" ht="12.75">
      <c r="B21" s="4">
        <v>5</v>
      </c>
      <c r="C21" s="30" t="str">
        <f>B1</f>
        <v>H.Siepe/M.Schlaucher</v>
      </c>
      <c r="D21" s="123">
        <f>SUM(T7,U9,T12,T15)</f>
        <v>0</v>
      </c>
      <c r="E21" s="123"/>
      <c r="F21" s="5">
        <f>SUM(P7,Q9,P12,P15)</f>
        <v>0</v>
      </c>
      <c r="G21" s="5">
        <f>SUM(Q7,P9,Q12,Q15)</f>
        <v>8</v>
      </c>
      <c r="H21" s="5">
        <f>SUM(R7,S9,R12,R15)</f>
        <v>6</v>
      </c>
      <c r="I21" s="5">
        <f>SUM(S7,R9,S12,S15)</f>
        <v>48</v>
      </c>
    </row>
    <row r="22" spans="2:9" ht="12.75">
      <c r="B22" s="4">
        <v>1</v>
      </c>
      <c r="C22" s="29" t="str">
        <f>B2</f>
        <v>J.Zielinski/T.Glasner</v>
      </c>
      <c r="D22" s="123">
        <f>SUM(U7,T10,T13,T16)</f>
        <v>8</v>
      </c>
      <c r="E22" s="123"/>
      <c r="F22" s="5">
        <f>SUM(Q7,P10,P13,P16)</f>
        <v>8</v>
      </c>
      <c r="G22" s="5">
        <f>SUM(P7,Q10,Q13,Q16)</f>
        <v>2</v>
      </c>
      <c r="H22" s="5">
        <f>SUM(S7,R10,R13,R16)</f>
        <v>53</v>
      </c>
      <c r="I22" s="5">
        <f>SUM(R7,S10,S13,S16)</f>
        <v>32</v>
      </c>
    </row>
    <row r="23" spans="2:21" ht="12.75">
      <c r="B23" s="4">
        <v>4</v>
      </c>
      <c r="C23" s="28" t="str">
        <f>B3</f>
        <v>G,Kiepert/S.Jungclaus</v>
      </c>
      <c r="D23" s="123">
        <f>SUM(T8,U10,U12,U14)</f>
        <v>2</v>
      </c>
      <c r="E23" s="123"/>
      <c r="F23" s="5">
        <f>SUM(P8,Q10,Q12,Q14)</f>
        <v>3</v>
      </c>
      <c r="G23" s="5">
        <f>SUM(Q8,P10,P12,P14)</f>
        <v>6</v>
      </c>
      <c r="H23" s="5">
        <f>SUM(R8,S10,S12,S14)</f>
        <v>37</v>
      </c>
      <c r="I23" s="5">
        <f>SUM(S8,R10,R12,R14)</f>
        <v>40</v>
      </c>
      <c r="U23" s="8"/>
    </row>
    <row r="24" spans="2:9" ht="12.75">
      <c r="B24" s="4">
        <v>3</v>
      </c>
      <c r="C24" s="27" t="str">
        <f>B4</f>
        <v>C.Witt/G.Schmidt</v>
      </c>
      <c r="D24" s="123">
        <f>SUM(U8,T11,U13,U15)</f>
        <v>4</v>
      </c>
      <c r="E24" s="123"/>
      <c r="F24" s="5">
        <f>SUM(Q8,P11,Q13,Q15)</f>
        <v>5</v>
      </c>
      <c r="G24" s="5">
        <f>SUM(P8,Q11,P13,P15)</f>
        <v>4</v>
      </c>
      <c r="H24" s="5">
        <f>SUM(S8,R11,S13,S15)</f>
        <v>43</v>
      </c>
      <c r="I24" s="5">
        <f>SUM(R8,S11,R13,R15)</f>
        <v>33</v>
      </c>
    </row>
    <row r="25" spans="2:9" ht="12.75">
      <c r="B25" s="4">
        <v>2</v>
      </c>
      <c r="C25" s="26" t="str">
        <f>B5</f>
        <v>S.Sommer/A.Last</v>
      </c>
      <c r="D25" s="123">
        <f>SUM(T9,U11,T14,U16)</f>
        <v>6</v>
      </c>
      <c r="E25" s="123"/>
      <c r="F25" s="5">
        <f>SUM(P9,Q11,P14,Q16)</f>
        <v>7</v>
      </c>
      <c r="G25" s="5">
        <f>SUM(Q9,P11,Q14,P16)</f>
        <v>3</v>
      </c>
      <c r="H25" s="5">
        <f>SUM(R9,S11,R14,S16)</f>
        <v>52</v>
      </c>
      <c r="I25" s="5">
        <f>SUM(S9,R11,S14,R16)</f>
        <v>38</v>
      </c>
    </row>
  </sheetData>
  <mergeCells count="14">
    <mergeCell ref="D25:E25"/>
    <mergeCell ref="D21:E21"/>
    <mergeCell ref="D22:E22"/>
    <mergeCell ref="D23:E23"/>
    <mergeCell ref="D24:E24"/>
    <mergeCell ref="T6:U6"/>
    <mergeCell ref="D20:E20"/>
    <mergeCell ref="F20:G20"/>
    <mergeCell ref="H20:I20"/>
    <mergeCell ref="D6:E6"/>
    <mergeCell ref="F6:G6"/>
    <mergeCell ref="H6:I6"/>
    <mergeCell ref="P6:Q6"/>
    <mergeCell ref="R6:S6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 topLeftCell="A5">
      <selection activeCell="B7" sqref="B7"/>
    </sheetView>
  </sheetViews>
  <sheetFormatPr defaultColWidth="11.421875" defaultRowHeight="12.75"/>
  <cols>
    <col min="1" max="1" width="11.421875" style="1" customWidth="1"/>
    <col min="2" max="3" width="25.28125" style="1" bestFit="1" customWidth="1"/>
    <col min="4" max="9" width="4.7109375" style="1" customWidth="1"/>
    <col min="10" max="15" width="2.00390625" style="1" customWidth="1"/>
    <col min="16" max="21" width="4.7109375" style="1" customWidth="1"/>
    <col min="22" max="16384" width="11.421875" style="1" customWidth="1"/>
  </cols>
  <sheetData>
    <row r="1" spans="1:2" ht="12.75">
      <c r="A1" s="12">
        <v>1</v>
      </c>
      <c r="B1" s="25" t="s">
        <v>34</v>
      </c>
    </row>
    <row r="2" spans="1:2" ht="12.75">
      <c r="A2" s="12">
        <v>2</v>
      </c>
      <c r="B2" s="24" t="s">
        <v>33</v>
      </c>
    </row>
    <row r="3" spans="1:2" ht="12.75">
      <c r="A3" s="12">
        <v>3</v>
      </c>
      <c r="B3" s="23" t="s">
        <v>32</v>
      </c>
    </row>
    <row r="4" spans="1:2" ht="12.75">
      <c r="A4" s="12">
        <v>4</v>
      </c>
      <c r="B4" s="22" t="s">
        <v>31</v>
      </c>
    </row>
    <row r="5" spans="1:2" ht="12.75">
      <c r="A5" s="12">
        <v>5</v>
      </c>
      <c r="B5" s="21" t="s">
        <v>30</v>
      </c>
    </row>
    <row r="6" spans="1:2" ht="12.75">
      <c r="A6" s="12">
        <v>6</v>
      </c>
      <c r="B6" s="20" t="s">
        <v>57</v>
      </c>
    </row>
    <row r="7" spans="1:21" ht="12.75">
      <c r="A7" s="12"/>
      <c r="D7" s="120" t="s">
        <v>25</v>
      </c>
      <c r="E7" s="121"/>
      <c r="F7" s="120" t="s">
        <v>24</v>
      </c>
      <c r="G7" s="121"/>
      <c r="H7" s="122" t="s">
        <v>23</v>
      </c>
      <c r="I7" s="121"/>
      <c r="P7" s="116" t="s">
        <v>27</v>
      </c>
      <c r="Q7" s="116"/>
      <c r="R7" s="116" t="s">
        <v>26</v>
      </c>
      <c r="S7" s="116"/>
      <c r="T7" s="116" t="s">
        <v>28</v>
      </c>
      <c r="U7" s="116"/>
    </row>
    <row r="8" spans="1:21" ht="12.75">
      <c r="A8" s="12">
        <v>1</v>
      </c>
      <c r="B8" s="18" t="str">
        <f>B1</f>
        <v>U.Schloß/J.Heitmann</v>
      </c>
      <c r="C8" s="15" t="str">
        <f>B2</f>
        <v>P.Buckschun/D.Muhlhardt</v>
      </c>
      <c r="D8" s="2">
        <v>6</v>
      </c>
      <c r="E8" s="2">
        <v>4</v>
      </c>
      <c r="F8" s="2">
        <v>6</v>
      </c>
      <c r="G8" s="2">
        <v>3</v>
      </c>
      <c r="H8" s="2"/>
      <c r="I8" s="2"/>
      <c r="J8" s="1">
        <f aca="true" t="shared" si="0" ref="J8:J22">IF(D8&gt;E8,1,0)</f>
        <v>1</v>
      </c>
      <c r="K8" s="1">
        <f aca="true" t="shared" si="1" ref="K8:K22">IF(F8&gt;G8,1,0)</f>
        <v>1</v>
      </c>
      <c r="L8" s="1">
        <f aca="true" t="shared" si="2" ref="L8:L22">IF(H8&gt;I8,1,0)</f>
        <v>0</v>
      </c>
      <c r="M8" s="1">
        <f aca="true" t="shared" si="3" ref="M8:M22">IF(E8&gt;D8,1,0)</f>
        <v>0</v>
      </c>
      <c r="N8" s="1">
        <f aca="true" t="shared" si="4" ref="N8:N22">IF(G8&gt;F8,1,0)</f>
        <v>0</v>
      </c>
      <c r="O8" s="1">
        <f aca="true" t="shared" si="5" ref="O8:O22">IF(I8&gt;H8,1,0)</f>
        <v>0</v>
      </c>
      <c r="P8" s="2">
        <f aca="true" t="shared" si="6" ref="P8:P22">SUM(J8:L8)</f>
        <v>2</v>
      </c>
      <c r="Q8" s="2">
        <f aca="true" t="shared" si="7" ref="Q8:Q22">SUM(M8:O8)</f>
        <v>0</v>
      </c>
      <c r="R8" s="2">
        <f aca="true" t="shared" si="8" ref="R8:R22">SUM(D8,F8,H8)</f>
        <v>12</v>
      </c>
      <c r="S8" s="2">
        <f aca="true" t="shared" si="9" ref="S8:S22">SUM(E8,G8,I8)</f>
        <v>7</v>
      </c>
      <c r="T8" s="2">
        <f aca="true" t="shared" si="10" ref="T8:T22">IF(P8&gt;Q8,2,0)</f>
        <v>2</v>
      </c>
      <c r="U8" s="2">
        <f aca="true" t="shared" si="11" ref="U8:U22">IF(Q8&gt;P8,2,0)</f>
        <v>0</v>
      </c>
    </row>
    <row r="9" spans="1:21" ht="12.75">
      <c r="A9" s="12">
        <v>2</v>
      </c>
      <c r="B9" s="17" t="str">
        <f>B3</f>
        <v>A.Schlaucher/B.Redmann</v>
      </c>
      <c r="C9" s="14" t="str">
        <f>B4</f>
        <v>M.Rupertus.J.Steckmeister</v>
      </c>
      <c r="D9" s="2">
        <v>1</v>
      </c>
      <c r="E9" s="2">
        <v>6</v>
      </c>
      <c r="F9" s="2">
        <v>4</v>
      </c>
      <c r="G9" s="2">
        <v>6</v>
      </c>
      <c r="H9" s="2"/>
      <c r="I9" s="2"/>
      <c r="J9" s="1">
        <f t="shared" si="0"/>
        <v>0</v>
      </c>
      <c r="K9" s="1">
        <f t="shared" si="1"/>
        <v>0</v>
      </c>
      <c r="L9" s="1">
        <f t="shared" si="2"/>
        <v>0</v>
      </c>
      <c r="M9" s="1">
        <f t="shared" si="3"/>
        <v>1</v>
      </c>
      <c r="N9" s="1">
        <f t="shared" si="4"/>
        <v>1</v>
      </c>
      <c r="O9" s="1">
        <f t="shared" si="5"/>
        <v>0</v>
      </c>
      <c r="P9" s="2">
        <f t="shared" si="6"/>
        <v>0</v>
      </c>
      <c r="Q9" s="2">
        <f t="shared" si="7"/>
        <v>2</v>
      </c>
      <c r="R9" s="2">
        <f t="shared" si="8"/>
        <v>5</v>
      </c>
      <c r="S9" s="2">
        <f t="shared" si="9"/>
        <v>12</v>
      </c>
      <c r="T9" s="2">
        <f t="shared" si="10"/>
        <v>0</v>
      </c>
      <c r="U9" s="2">
        <f t="shared" si="11"/>
        <v>2</v>
      </c>
    </row>
    <row r="10" spans="1:21" ht="12.75">
      <c r="A10" s="12">
        <v>3</v>
      </c>
      <c r="B10" s="19" t="str">
        <f>B5</f>
        <v>R.Paulin/M.v.Hacht</v>
      </c>
      <c r="C10" s="16" t="str">
        <f>B6</f>
        <v>M.Haack/D.Adomat</v>
      </c>
      <c r="D10" s="2">
        <v>6</v>
      </c>
      <c r="E10" s="2">
        <v>2</v>
      </c>
      <c r="F10" s="2">
        <v>6</v>
      </c>
      <c r="G10" s="2">
        <v>3</v>
      </c>
      <c r="H10" s="2"/>
      <c r="I10" s="2"/>
      <c r="J10" s="1">
        <f t="shared" si="0"/>
        <v>1</v>
      </c>
      <c r="K10" s="1">
        <f t="shared" si="1"/>
        <v>1</v>
      </c>
      <c r="L10" s="1">
        <f t="shared" si="2"/>
        <v>0</v>
      </c>
      <c r="M10" s="1">
        <f t="shared" si="3"/>
        <v>0</v>
      </c>
      <c r="N10" s="1">
        <f t="shared" si="4"/>
        <v>0</v>
      </c>
      <c r="O10" s="1">
        <f t="shared" si="5"/>
        <v>0</v>
      </c>
      <c r="P10" s="2">
        <f t="shared" si="6"/>
        <v>2</v>
      </c>
      <c r="Q10" s="2">
        <f t="shared" si="7"/>
        <v>0</v>
      </c>
      <c r="R10" s="2">
        <f t="shared" si="8"/>
        <v>12</v>
      </c>
      <c r="S10" s="2">
        <f t="shared" si="9"/>
        <v>5</v>
      </c>
      <c r="T10" s="2">
        <f t="shared" si="10"/>
        <v>2</v>
      </c>
      <c r="U10" s="2">
        <f t="shared" si="11"/>
        <v>0</v>
      </c>
    </row>
    <row r="11" spans="1:21" ht="12.75">
      <c r="A11" s="12">
        <v>4</v>
      </c>
      <c r="B11" s="18" t="str">
        <f>B1</f>
        <v>U.Schloß/J.Heitmann</v>
      </c>
      <c r="C11" s="17" t="str">
        <f>B3</f>
        <v>A.Schlaucher/B.Redmann</v>
      </c>
      <c r="D11" s="2">
        <v>7</v>
      </c>
      <c r="E11" s="2">
        <v>6</v>
      </c>
      <c r="F11" s="2">
        <v>3</v>
      </c>
      <c r="G11" s="2">
        <v>6</v>
      </c>
      <c r="H11" s="2">
        <v>1</v>
      </c>
      <c r="I11" s="2">
        <v>6</v>
      </c>
      <c r="J11" s="1">
        <f t="shared" si="0"/>
        <v>1</v>
      </c>
      <c r="K11" s="1">
        <f t="shared" si="1"/>
        <v>0</v>
      </c>
      <c r="L11" s="1">
        <f t="shared" si="2"/>
        <v>0</v>
      </c>
      <c r="M11" s="1">
        <f t="shared" si="3"/>
        <v>0</v>
      </c>
      <c r="N11" s="1">
        <f t="shared" si="4"/>
        <v>1</v>
      </c>
      <c r="O11" s="1">
        <f t="shared" si="5"/>
        <v>1</v>
      </c>
      <c r="P11" s="2">
        <f t="shared" si="6"/>
        <v>1</v>
      </c>
      <c r="Q11" s="2">
        <f t="shared" si="7"/>
        <v>2</v>
      </c>
      <c r="R11" s="2">
        <f t="shared" si="8"/>
        <v>11</v>
      </c>
      <c r="S11" s="2">
        <f t="shared" si="9"/>
        <v>18</v>
      </c>
      <c r="T11" s="2">
        <f t="shared" si="10"/>
        <v>0</v>
      </c>
      <c r="U11" s="2">
        <f t="shared" si="11"/>
        <v>2</v>
      </c>
    </row>
    <row r="12" spans="1:21" ht="12.75">
      <c r="A12" s="12">
        <v>5</v>
      </c>
      <c r="B12" s="15" t="str">
        <f>B2</f>
        <v>P.Buckschun/D.Muhlhardt</v>
      </c>
      <c r="C12" s="19" t="str">
        <f>B5</f>
        <v>R.Paulin/M.v.Hacht</v>
      </c>
      <c r="D12" s="2">
        <v>6</v>
      </c>
      <c r="E12" s="2">
        <v>1</v>
      </c>
      <c r="F12" s="2">
        <v>4</v>
      </c>
      <c r="G12" s="2">
        <v>6</v>
      </c>
      <c r="H12" s="2">
        <v>6</v>
      </c>
      <c r="I12" s="2">
        <v>4</v>
      </c>
      <c r="J12" s="1">
        <f t="shared" si="0"/>
        <v>1</v>
      </c>
      <c r="K12" s="1">
        <f t="shared" si="1"/>
        <v>0</v>
      </c>
      <c r="L12" s="1">
        <f t="shared" si="2"/>
        <v>1</v>
      </c>
      <c r="M12" s="1">
        <f t="shared" si="3"/>
        <v>0</v>
      </c>
      <c r="N12" s="1">
        <f t="shared" si="4"/>
        <v>1</v>
      </c>
      <c r="O12" s="1">
        <f t="shared" si="5"/>
        <v>0</v>
      </c>
      <c r="P12" s="2">
        <f t="shared" si="6"/>
        <v>2</v>
      </c>
      <c r="Q12" s="2">
        <f t="shared" si="7"/>
        <v>1</v>
      </c>
      <c r="R12" s="2">
        <f t="shared" si="8"/>
        <v>16</v>
      </c>
      <c r="S12" s="2">
        <f t="shared" si="9"/>
        <v>11</v>
      </c>
      <c r="T12" s="2">
        <f t="shared" si="10"/>
        <v>2</v>
      </c>
      <c r="U12" s="2">
        <f t="shared" si="11"/>
        <v>0</v>
      </c>
    </row>
    <row r="13" spans="1:21" ht="12.75">
      <c r="A13" s="12">
        <v>6</v>
      </c>
      <c r="B13" s="14" t="str">
        <f>B4</f>
        <v>M.Rupertus.J.Steckmeister</v>
      </c>
      <c r="C13" s="16" t="str">
        <f>B6</f>
        <v>M.Haack/D.Adomat</v>
      </c>
      <c r="D13" s="2">
        <v>6</v>
      </c>
      <c r="E13" s="2">
        <v>2</v>
      </c>
      <c r="F13" s="2">
        <v>6</v>
      </c>
      <c r="G13" s="2">
        <v>2</v>
      </c>
      <c r="H13" s="2"/>
      <c r="I13" s="2"/>
      <c r="J13" s="1">
        <f t="shared" si="0"/>
        <v>1</v>
      </c>
      <c r="K13" s="1">
        <f t="shared" si="1"/>
        <v>1</v>
      </c>
      <c r="L13" s="1">
        <f t="shared" si="2"/>
        <v>0</v>
      </c>
      <c r="M13" s="1">
        <f t="shared" si="3"/>
        <v>0</v>
      </c>
      <c r="N13" s="1">
        <f t="shared" si="4"/>
        <v>0</v>
      </c>
      <c r="O13" s="1">
        <f t="shared" si="5"/>
        <v>0</v>
      </c>
      <c r="P13" s="2">
        <f t="shared" si="6"/>
        <v>2</v>
      </c>
      <c r="Q13" s="2">
        <f t="shared" si="7"/>
        <v>0</v>
      </c>
      <c r="R13" s="2">
        <f t="shared" si="8"/>
        <v>12</v>
      </c>
      <c r="S13" s="2">
        <f t="shared" si="9"/>
        <v>4</v>
      </c>
      <c r="T13" s="2">
        <f t="shared" si="10"/>
        <v>2</v>
      </c>
      <c r="U13" s="2">
        <f t="shared" si="11"/>
        <v>0</v>
      </c>
    </row>
    <row r="14" spans="1:21" ht="12.75">
      <c r="A14" s="12">
        <v>7</v>
      </c>
      <c r="B14" s="18" t="str">
        <f>B1</f>
        <v>U.Schloß/J.Heitmann</v>
      </c>
      <c r="C14" s="19" t="str">
        <f>B5</f>
        <v>R.Paulin/M.v.Hacht</v>
      </c>
      <c r="D14" s="2">
        <v>0</v>
      </c>
      <c r="E14" s="2">
        <v>6</v>
      </c>
      <c r="F14" s="2">
        <v>6</v>
      </c>
      <c r="G14" s="2">
        <v>7</v>
      </c>
      <c r="H14" s="2"/>
      <c r="I14" s="2"/>
      <c r="J14" s="1">
        <f t="shared" si="0"/>
        <v>0</v>
      </c>
      <c r="K14" s="1">
        <f t="shared" si="1"/>
        <v>0</v>
      </c>
      <c r="L14" s="1">
        <f t="shared" si="2"/>
        <v>0</v>
      </c>
      <c r="M14" s="1">
        <f t="shared" si="3"/>
        <v>1</v>
      </c>
      <c r="N14" s="1">
        <f t="shared" si="4"/>
        <v>1</v>
      </c>
      <c r="O14" s="1">
        <f t="shared" si="5"/>
        <v>0</v>
      </c>
      <c r="P14" s="2">
        <f t="shared" si="6"/>
        <v>0</v>
      </c>
      <c r="Q14" s="2">
        <f t="shared" si="7"/>
        <v>2</v>
      </c>
      <c r="R14" s="2">
        <f t="shared" si="8"/>
        <v>6</v>
      </c>
      <c r="S14" s="2">
        <f t="shared" si="9"/>
        <v>13</v>
      </c>
      <c r="T14" s="2">
        <f t="shared" si="10"/>
        <v>0</v>
      </c>
      <c r="U14" s="2">
        <f t="shared" si="11"/>
        <v>2</v>
      </c>
    </row>
    <row r="15" spans="1:21" ht="12.75">
      <c r="A15" s="12">
        <v>8</v>
      </c>
      <c r="B15" s="15" t="str">
        <f>B2</f>
        <v>P.Buckschun/D.Muhlhardt</v>
      </c>
      <c r="C15" s="16" t="str">
        <f>B6</f>
        <v>M.Haack/D.Adomat</v>
      </c>
      <c r="D15" s="2">
        <v>2</v>
      </c>
      <c r="E15" s="2">
        <v>6</v>
      </c>
      <c r="F15" s="2">
        <v>4</v>
      </c>
      <c r="G15" s="2">
        <v>6</v>
      </c>
      <c r="H15" s="2"/>
      <c r="I15" s="2"/>
      <c r="J15" s="1">
        <f t="shared" si="0"/>
        <v>0</v>
      </c>
      <c r="K15" s="1">
        <f t="shared" si="1"/>
        <v>0</v>
      </c>
      <c r="L15" s="1">
        <f t="shared" si="2"/>
        <v>0</v>
      </c>
      <c r="M15" s="1">
        <f t="shared" si="3"/>
        <v>1</v>
      </c>
      <c r="N15" s="1">
        <f t="shared" si="4"/>
        <v>1</v>
      </c>
      <c r="O15" s="1">
        <f t="shared" si="5"/>
        <v>0</v>
      </c>
      <c r="P15" s="2">
        <f t="shared" si="6"/>
        <v>0</v>
      </c>
      <c r="Q15" s="2">
        <f t="shared" si="7"/>
        <v>2</v>
      </c>
      <c r="R15" s="2">
        <f t="shared" si="8"/>
        <v>6</v>
      </c>
      <c r="S15" s="2">
        <f t="shared" si="9"/>
        <v>12</v>
      </c>
      <c r="T15" s="2">
        <f t="shared" si="10"/>
        <v>0</v>
      </c>
      <c r="U15" s="2">
        <f t="shared" si="11"/>
        <v>2</v>
      </c>
    </row>
    <row r="16" spans="1:21" ht="12.75">
      <c r="A16" s="12">
        <v>9</v>
      </c>
      <c r="B16" s="17" t="str">
        <f>B3</f>
        <v>A.Schlaucher/B.Redmann</v>
      </c>
      <c r="C16" s="19" t="str">
        <f>B5</f>
        <v>R.Paulin/M.v.Hacht</v>
      </c>
      <c r="D16" s="2">
        <v>6</v>
      </c>
      <c r="E16" s="2">
        <v>3</v>
      </c>
      <c r="F16" s="2">
        <v>6</v>
      </c>
      <c r="G16" s="2">
        <v>0</v>
      </c>
      <c r="H16" s="2"/>
      <c r="I16" s="2"/>
      <c r="J16" s="1">
        <f t="shared" si="0"/>
        <v>1</v>
      </c>
      <c r="K16" s="1">
        <f t="shared" si="1"/>
        <v>1</v>
      </c>
      <c r="L16" s="1">
        <f t="shared" si="2"/>
        <v>0</v>
      </c>
      <c r="M16" s="1">
        <f t="shared" si="3"/>
        <v>0</v>
      </c>
      <c r="N16" s="1">
        <f t="shared" si="4"/>
        <v>0</v>
      </c>
      <c r="O16" s="1">
        <f t="shared" si="5"/>
        <v>0</v>
      </c>
      <c r="P16" s="2">
        <f t="shared" si="6"/>
        <v>2</v>
      </c>
      <c r="Q16" s="2">
        <f t="shared" si="7"/>
        <v>0</v>
      </c>
      <c r="R16" s="2">
        <f t="shared" si="8"/>
        <v>12</v>
      </c>
      <c r="S16" s="2">
        <f t="shared" si="9"/>
        <v>3</v>
      </c>
      <c r="T16" s="2">
        <f t="shared" si="10"/>
        <v>2</v>
      </c>
      <c r="U16" s="2">
        <f t="shared" si="11"/>
        <v>0</v>
      </c>
    </row>
    <row r="17" spans="1:21" ht="12" customHeight="1">
      <c r="A17" s="12">
        <v>10</v>
      </c>
      <c r="B17" s="18" t="str">
        <f>B1</f>
        <v>U.Schloß/J.Heitmann</v>
      </c>
      <c r="C17" s="14" t="str">
        <f>B4</f>
        <v>M.Rupertus.J.Steckmeister</v>
      </c>
      <c r="D17" s="2">
        <v>3</v>
      </c>
      <c r="E17" s="2">
        <v>6</v>
      </c>
      <c r="F17" s="2">
        <v>4</v>
      </c>
      <c r="G17" s="2">
        <v>6</v>
      </c>
      <c r="H17" s="2"/>
      <c r="I17" s="2"/>
      <c r="J17" s="1">
        <f t="shared" si="0"/>
        <v>0</v>
      </c>
      <c r="K17" s="1">
        <f t="shared" si="1"/>
        <v>0</v>
      </c>
      <c r="L17" s="1">
        <f t="shared" si="2"/>
        <v>0</v>
      </c>
      <c r="M17" s="1">
        <f t="shared" si="3"/>
        <v>1</v>
      </c>
      <c r="N17" s="1">
        <f t="shared" si="4"/>
        <v>1</v>
      </c>
      <c r="O17" s="1">
        <f t="shared" si="5"/>
        <v>0</v>
      </c>
      <c r="P17" s="2">
        <f t="shared" si="6"/>
        <v>0</v>
      </c>
      <c r="Q17" s="2">
        <f t="shared" si="7"/>
        <v>2</v>
      </c>
      <c r="R17" s="2">
        <f t="shared" si="8"/>
        <v>7</v>
      </c>
      <c r="S17" s="2">
        <f t="shared" si="9"/>
        <v>12</v>
      </c>
      <c r="T17" s="2">
        <f t="shared" si="10"/>
        <v>0</v>
      </c>
      <c r="U17" s="2">
        <f t="shared" si="11"/>
        <v>2</v>
      </c>
    </row>
    <row r="18" spans="1:21" ht="12" customHeight="1">
      <c r="A18" s="12">
        <v>11</v>
      </c>
      <c r="B18" s="15" t="str">
        <f>B2</f>
        <v>P.Buckschun/D.Muhlhardt</v>
      </c>
      <c r="C18" s="17" t="str">
        <f>B3</f>
        <v>A.Schlaucher/B.Redmann</v>
      </c>
      <c r="D18" s="2">
        <v>3</v>
      </c>
      <c r="E18" s="2">
        <v>6</v>
      </c>
      <c r="F18" s="2">
        <v>6</v>
      </c>
      <c r="G18" s="2">
        <v>7</v>
      </c>
      <c r="H18" s="2"/>
      <c r="I18" s="2"/>
      <c r="J18" s="1">
        <f t="shared" si="0"/>
        <v>0</v>
      </c>
      <c r="K18" s="1">
        <f t="shared" si="1"/>
        <v>0</v>
      </c>
      <c r="L18" s="1">
        <f t="shared" si="2"/>
        <v>0</v>
      </c>
      <c r="M18" s="1">
        <f t="shared" si="3"/>
        <v>1</v>
      </c>
      <c r="N18" s="1">
        <f t="shared" si="4"/>
        <v>1</v>
      </c>
      <c r="O18" s="1">
        <f t="shared" si="5"/>
        <v>0</v>
      </c>
      <c r="P18" s="2">
        <f t="shared" si="6"/>
        <v>0</v>
      </c>
      <c r="Q18" s="2">
        <f t="shared" si="7"/>
        <v>2</v>
      </c>
      <c r="R18" s="2">
        <f t="shared" si="8"/>
        <v>9</v>
      </c>
      <c r="S18" s="2">
        <f t="shared" si="9"/>
        <v>13</v>
      </c>
      <c r="T18" s="2">
        <f t="shared" si="10"/>
        <v>0</v>
      </c>
      <c r="U18" s="2">
        <f t="shared" si="11"/>
        <v>2</v>
      </c>
    </row>
    <row r="19" spans="1:21" ht="12" customHeight="1">
      <c r="A19" s="12">
        <v>12</v>
      </c>
      <c r="B19" s="19" t="str">
        <f>B5</f>
        <v>R.Paulin/M.v.Hacht</v>
      </c>
      <c r="C19" s="14" t="str">
        <f>B4</f>
        <v>M.Rupertus.J.Steckmeister</v>
      </c>
      <c r="D19" s="2">
        <v>1</v>
      </c>
      <c r="E19" s="2">
        <v>6</v>
      </c>
      <c r="F19" s="2">
        <v>2</v>
      </c>
      <c r="G19" s="2">
        <v>6</v>
      </c>
      <c r="H19" s="2"/>
      <c r="I19" s="2"/>
      <c r="J19" s="1">
        <f t="shared" si="0"/>
        <v>0</v>
      </c>
      <c r="K19" s="1">
        <f t="shared" si="1"/>
        <v>0</v>
      </c>
      <c r="L19" s="1">
        <f t="shared" si="2"/>
        <v>0</v>
      </c>
      <c r="M19" s="1">
        <f t="shared" si="3"/>
        <v>1</v>
      </c>
      <c r="N19" s="1">
        <f t="shared" si="4"/>
        <v>1</v>
      </c>
      <c r="O19" s="1">
        <f t="shared" si="5"/>
        <v>0</v>
      </c>
      <c r="P19" s="2">
        <f t="shared" si="6"/>
        <v>0</v>
      </c>
      <c r="Q19" s="2">
        <f t="shared" si="7"/>
        <v>2</v>
      </c>
      <c r="R19" s="2">
        <f t="shared" si="8"/>
        <v>3</v>
      </c>
      <c r="S19" s="2">
        <f t="shared" si="9"/>
        <v>12</v>
      </c>
      <c r="T19" s="2">
        <f t="shared" si="10"/>
        <v>0</v>
      </c>
      <c r="U19" s="2">
        <f t="shared" si="11"/>
        <v>2</v>
      </c>
    </row>
    <row r="20" spans="1:21" ht="12" customHeight="1">
      <c r="A20" s="12">
        <v>13</v>
      </c>
      <c r="B20" s="16" t="str">
        <f>B6</f>
        <v>M.Haack/D.Adomat</v>
      </c>
      <c r="C20" s="18" t="str">
        <f>B1</f>
        <v>U.Schloß/J.Heitmann</v>
      </c>
      <c r="D20" s="2">
        <v>7</v>
      </c>
      <c r="E20" s="2">
        <v>6</v>
      </c>
      <c r="F20" s="2">
        <v>7</v>
      </c>
      <c r="G20" s="2">
        <v>6</v>
      </c>
      <c r="H20" s="2"/>
      <c r="I20" s="2"/>
      <c r="J20" s="1">
        <f t="shared" si="0"/>
        <v>1</v>
      </c>
      <c r="K20" s="1">
        <f t="shared" si="1"/>
        <v>1</v>
      </c>
      <c r="L20" s="1">
        <f t="shared" si="2"/>
        <v>0</v>
      </c>
      <c r="M20" s="1">
        <f t="shared" si="3"/>
        <v>0</v>
      </c>
      <c r="N20" s="1">
        <f t="shared" si="4"/>
        <v>0</v>
      </c>
      <c r="O20" s="1">
        <f t="shared" si="5"/>
        <v>0</v>
      </c>
      <c r="P20" s="2">
        <f t="shared" si="6"/>
        <v>2</v>
      </c>
      <c r="Q20" s="2">
        <f t="shared" si="7"/>
        <v>0</v>
      </c>
      <c r="R20" s="2">
        <f t="shared" si="8"/>
        <v>14</v>
      </c>
      <c r="S20" s="2">
        <f t="shared" si="9"/>
        <v>12</v>
      </c>
      <c r="T20" s="2">
        <f t="shared" si="10"/>
        <v>2</v>
      </c>
      <c r="U20" s="2">
        <f t="shared" si="11"/>
        <v>0</v>
      </c>
    </row>
    <row r="21" spans="1:21" ht="12" customHeight="1">
      <c r="A21" s="12">
        <v>14</v>
      </c>
      <c r="B21" s="17" t="str">
        <f>B3</f>
        <v>A.Schlaucher/B.Redmann</v>
      </c>
      <c r="C21" s="16" t="str">
        <f>B6</f>
        <v>M.Haack/D.Adomat</v>
      </c>
      <c r="D21" s="2">
        <v>4</v>
      </c>
      <c r="E21" s="2">
        <v>6</v>
      </c>
      <c r="F21" s="2">
        <v>6</v>
      </c>
      <c r="G21" s="2">
        <v>0</v>
      </c>
      <c r="H21" s="2">
        <v>6</v>
      </c>
      <c r="I21" s="2">
        <v>1</v>
      </c>
      <c r="J21" s="1">
        <f t="shared" si="0"/>
        <v>0</v>
      </c>
      <c r="K21" s="1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0</v>
      </c>
      <c r="O21" s="1">
        <f t="shared" si="5"/>
        <v>0</v>
      </c>
      <c r="P21" s="2">
        <f t="shared" si="6"/>
        <v>2</v>
      </c>
      <c r="Q21" s="2">
        <f t="shared" si="7"/>
        <v>1</v>
      </c>
      <c r="R21" s="2">
        <f t="shared" si="8"/>
        <v>16</v>
      </c>
      <c r="S21" s="2">
        <f t="shared" si="9"/>
        <v>7</v>
      </c>
      <c r="T21" s="2">
        <f t="shared" si="10"/>
        <v>2</v>
      </c>
      <c r="U21" s="2">
        <f t="shared" si="11"/>
        <v>0</v>
      </c>
    </row>
    <row r="22" spans="1:21" ht="12.75">
      <c r="A22" s="12">
        <v>15</v>
      </c>
      <c r="B22" s="15" t="str">
        <f>B2</f>
        <v>P.Buckschun/D.Muhlhardt</v>
      </c>
      <c r="C22" s="14" t="str">
        <f>B4</f>
        <v>M.Rupertus.J.Steckmeister</v>
      </c>
      <c r="D22" s="8">
        <v>2</v>
      </c>
      <c r="E22" s="8">
        <v>6</v>
      </c>
      <c r="F22" s="8">
        <v>2</v>
      </c>
      <c r="G22" s="8">
        <v>6</v>
      </c>
      <c r="H22" s="8"/>
      <c r="I22" s="8"/>
      <c r="J22" s="1">
        <f t="shared" si="0"/>
        <v>0</v>
      </c>
      <c r="K22" s="1">
        <f t="shared" si="1"/>
        <v>0</v>
      </c>
      <c r="L22" s="1">
        <f t="shared" si="2"/>
        <v>0</v>
      </c>
      <c r="M22" s="1">
        <f t="shared" si="3"/>
        <v>1</v>
      </c>
      <c r="N22" s="1">
        <f t="shared" si="4"/>
        <v>1</v>
      </c>
      <c r="O22" s="1">
        <f t="shared" si="5"/>
        <v>0</v>
      </c>
      <c r="P22" s="2">
        <f t="shared" si="6"/>
        <v>0</v>
      </c>
      <c r="Q22" s="2">
        <f t="shared" si="7"/>
        <v>2</v>
      </c>
      <c r="R22" s="2">
        <f t="shared" si="8"/>
        <v>4</v>
      </c>
      <c r="S22" s="2">
        <f t="shared" si="9"/>
        <v>12</v>
      </c>
      <c r="T22" s="2">
        <f t="shared" si="10"/>
        <v>0</v>
      </c>
      <c r="U22" s="2">
        <f t="shared" si="11"/>
        <v>2</v>
      </c>
    </row>
    <row r="24" ht="12.75">
      <c r="B24" s="13" t="s">
        <v>29</v>
      </c>
    </row>
    <row r="25" spans="3:9" ht="12.75">
      <c r="C25" s="12"/>
      <c r="D25" s="117" t="s">
        <v>28</v>
      </c>
      <c r="E25" s="118"/>
      <c r="F25" s="119" t="s">
        <v>27</v>
      </c>
      <c r="G25" s="118"/>
      <c r="H25" s="119" t="s">
        <v>26</v>
      </c>
      <c r="I25" s="118"/>
    </row>
    <row r="26" spans="2:9" ht="12.75">
      <c r="B26" s="4">
        <v>5</v>
      </c>
      <c r="C26" s="11" t="str">
        <f aca="true" t="shared" si="12" ref="C26:C31">B1</f>
        <v>U.Schloß/J.Heitmann</v>
      </c>
      <c r="D26" s="123">
        <f>SUM(T8,T11,T14,T17,U20)</f>
        <v>2</v>
      </c>
      <c r="E26" s="123"/>
      <c r="F26" s="5">
        <f>SUM(P8,P11,P14,P17,Q20)</f>
        <v>3</v>
      </c>
      <c r="G26" s="5">
        <f>SUM(Q8,Q11,Q14,Q17,P20)</f>
        <v>8</v>
      </c>
      <c r="H26" s="5">
        <f>SUM(R8,R11,R14,R17,S20)</f>
        <v>48</v>
      </c>
      <c r="I26" s="5">
        <f>SUM(S8,S11,S14,S17,R20)</f>
        <v>64</v>
      </c>
    </row>
    <row r="27" spans="2:9" ht="12.75">
      <c r="B27" s="4">
        <v>6</v>
      </c>
      <c r="C27" s="10" t="str">
        <f t="shared" si="12"/>
        <v>P.Buckschun/D.Muhlhardt</v>
      </c>
      <c r="D27" s="123">
        <f>SUM(U8,T12,T15,T18,T22)</f>
        <v>2</v>
      </c>
      <c r="E27" s="123"/>
      <c r="F27" s="5">
        <f>SUM(Q8,P12,P15,P18,P22)</f>
        <v>2</v>
      </c>
      <c r="G27" s="5">
        <f>SUM(P8,Q12,Q15,Q18,Q22)</f>
        <v>9</v>
      </c>
      <c r="H27" s="5">
        <f>SUM(S8,R12,R15,R18,R22)</f>
        <v>42</v>
      </c>
      <c r="I27" s="5">
        <f>SUM(R8,S12,S15,S18,S22)</f>
        <v>60</v>
      </c>
    </row>
    <row r="28" spans="2:21" ht="12.75">
      <c r="B28" s="4">
        <v>2</v>
      </c>
      <c r="C28" s="9" t="str">
        <f t="shared" si="12"/>
        <v>A.Schlaucher/B.Redmann</v>
      </c>
      <c r="D28" s="123">
        <f>SUM(T9,U11,T16,U18,T21)</f>
        <v>8</v>
      </c>
      <c r="E28" s="123"/>
      <c r="F28" s="5">
        <f>SUM(P9,Q11,P16,Q18,P21)</f>
        <v>8</v>
      </c>
      <c r="G28" s="5">
        <f>SUM(Q9,P11,Q16,P18,Q21)</f>
        <v>4</v>
      </c>
      <c r="H28" s="5">
        <f>SUM(R9,S11,R16,S18,R21)</f>
        <v>64</v>
      </c>
      <c r="I28" s="5">
        <f>SUM(S9,R11,S16,R18,S21)</f>
        <v>42</v>
      </c>
      <c r="U28" s="8"/>
    </row>
    <row r="29" spans="2:9" ht="12.75">
      <c r="B29" s="4">
        <v>1</v>
      </c>
      <c r="C29" s="7" t="str">
        <f t="shared" si="12"/>
        <v>M.Rupertus.J.Steckmeister</v>
      </c>
      <c r="D29" s="123">
        <f>SUM(U9,T13,U17,U19,U22)</f>
        <v>10</v>
      </c>
      <c r="E29" s="123"/>
      <c r="F29" s="5">
        <f>SUM(Q9,P13,Q17,Q19,Q22)</f>
        <v>10</v>
      </c>
      <c r="G29" s="5">
        <f>SUM(P9,Q13,P17,P19,P22)</f>
        <v>0</v>
      </c>
      <c r="H29" s="5">
        <f>SUM(S9,R13,S17,S19,S22)</f>
        <v>60</v>
      </c>
      <c r="I29" s="5">
        <f>SUM(R9,S13,R17,R19,R22)</f>
        <v>23</v>
      </c>
    </row>
    <row r="30" spans="2:9" ht="12.75">
      <c r="B30" s="4">
        <v>3</v>
      </c>
      <c r="C30" s="6" t="str">
        <f t="shared" si="12"/>
        <v>R.Paulin/M.v.Hacht</v>
      </c>
      <c r="D30" s="123">
        <f>SUM(T10,U12,U14,U16,T19)</f>
        <v>4</v>
      </c>
      <c r="E30" s="123"/>
      <c r="F30" s="5">
        <f>SUM(P10,Q12,Q14,Q16,P19)</f>
        <v>5</v>
      </c>
      <c r="G30" s="5">
        <f>SUM(Q10,P12,P14,P16,Q19)</f>
        <v>6</v>
      </c>
      <c r="H30" s="5">
        <f>SUM(R10,S12,S14,S16,R19)</f>
        <v>42</v>
      </c>
      <c r="I30" s="5">
        <f>SUM(S10,R12,R14,R16,S19)</f>
        <v>51</v>
      </c>
    </row>
    <row r="31" spans="2:9" ht="12.75">
      <c r="B31" s="4">
        <v>4</v>
      </c>
      <c r="C31" s="3" t="str">
        <f t="shared" si="12"/>
        <v>M.Haack/D.Adomat</v>
      </c>
      <c r="D31" s="120">
        <f>SUM(U10,U13,U15,T20,U21)</f>
        <v>4</v>
      </c>
      <c r="E31" s="121"/>
      <c r="F31" s="2">
        <f>SUM(Q10,Q13,Q15,Q21,P20)</f>
        <v>5</v>
      </c>
      <c r="G31" s="2">
        <f>SUM(P10,P13,P15,Q20,P21)</f>
        <v>6</v>
      </c>
      <c r="H31" s="2">
        <f>SUM(S10,S13,S15,S21,R20)</f>
        <v>42</v>
      </c>
      <c r="I31" s="2">
        <f>SUM(R10,R13,R15,R21,S20)</f>
        <v>58</v>
      </c>
    </row>
  </sheetData>
  <mergeCells count="15">
    <mergeCell ref="R7:S7"/>
    <mergeCell ref="T7:U7"/>
    <mergeCell ref="D25:E25"/>
    <mergeCell ref="F25:G25"/>
    <mergeCell ref="H25:I25"/>
    <mergeCell ref="D7:E7"/>
    <mergeCell ref="F7:G7"/>
    <mergeCell ref="H7:I7"/>
    <mergeCell ref="P7:Q7"/>
    <mergeCell ref="D31:E31"/>
    <mergeCell ref="D30:E30"/>
    <mergeCell ref="D26:E26"/>
    <mergeCell ref="D27:E27"/>
    <mergeCell ref="D28:E28"/>
    <mergeCell ref="D29:E29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</oddHeader>
    <oddFooter>&amp;L6-Gruppe&amp;R&amp;D,&amp;T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">
      <selection activeCell="F16" sqref="F16"/>
    </sheetView>
  </sheetViews>
  <sheetFormatPr defaultColWidth="11.421875" defaultRowHeight="12.75"/>
  <cols>
    <col min="1" max="1" width="6.140625" style="43" customWidth="1"/>
    <col min="2" max="2" width="27.00390625" style="43" customWidth="1"/>
    <col min="3" max="5" width="3.57421875" style="43" customWidth="1"/>
    <col min="6" max="6" width="25.140625" style="43" bestFit="1" customWidth="1"/>
    <col min="7" max="9" width="3.57421875" style="43" customWidth="1"/>
    <col min="10" max="10" width="25.7109375" style="43" customWidth="1"/>
    <col min="11" max="13" width="3.57421875" style="43" customWidth="1"/>
    <col min="14" max="14" width="31.00390625" style="43" customWidth="1"/>
    <col min="15" max="16384" width="11.421875" style="43" customWidth="1"/>
  </cols>
  <sheetData>
    <row r="1" spans="6:14" ht="51" customHeight="1">
      <c r="F1" s="42" t="s">
        <v>1</v>
      </c>
      <c r="J1" s="42" t="s">
        <v>2</v>
      </c>
      <c r="N1" s="42"/>
    </row>
    <row r="2" spans="1:14" ht="13.5" thickBot="1">
      <c r="A2" s="44">
        <v>1</v>
      </c>
      <c r="B2" s="45" t="s">
        <v>22</v>
      </c>
      <c r="C2" s="44">
        <v>3</v>
      </c>
      <c r="D2" s="44">
        <v>6</v>
      </c>
      <c r="E2" s="44"/>
      <c r="F2" s="112" t="s">
        <v>40</v>
      </c>
      <c r="G2" s="113">
        <v>2</v>
      </c>
      <c r="H2" s="113">
        <v>6</v>
      </c>
      <c r="I2" s="113"/>
      <c r="J2" s="113" t="s">
        <v>49</v>
      </c>
      <c r="K2" s="113">
        <v>6</v>
      </c>
      <c r="L2" s="113">
        <v>1</v>
      </c>
      <c r="M2" s="113">
        <v>1</v>
      </c>
      <c r="N2" s="110"/>
    </row>
    <row r="3" spans="1:14" ht="13.5" thickBot="1">
      <c r="A3" s="46">
        <v>2</v>
      </c>
      <c r="B3" s="47" t="s">
        <v>21</v>
      </c>
      <c r="C3" s="46">
        <v>6</v>
      </c>
      <c r="D3" s="46">
        <v>7</v>
      </c>
      <c r="E3" s="46"/>
      <c r="F3" s="115"/>
      <c r="G3" s="113"/>
      <c r="H3" s="113"/>
      <c r="I3" s="113"/>
      <c r="J3" s="113"/>
      <c r="K3" s="113"/>
      <c r="L3" s="113"/>
      <c r="M3" s="113"/>
      <c r="N3" s="110"/>
    </row>
    <row r="4" spans="1:14" ht="13.5" thickBot="1">
      <c r="A4" s="44">
        <v>3</v>
      </c>
      <c r="B4" s="45" t="s">
        <v>20</v>
      </c>
      <c r="C4" s="44">
        <v>1</v>
      </c>
      <c r="D4" s="44">
        <v>2</v>
      </c>
      <c r="E4" s="44"/>
      <c r="F4" s="112" t="s">
        <v>49</v>
      </c>
      <c r="G4" s="113">
        <v>6</v>
      </c>
      <c r="H4" s="113">
        <v>7</v>
      </c>
      <c r="I4" s="113"/>
      <c r="J4" s="113"/>
      <c r="K4" s="113"/>
      <c r="L4" s="113"/>
      <c r="M4" s="113"/>
      <c r="N4" s="110"/>
    </row>
    <row r="5" spans="1:14" ht="13.5" thickBot="1">
      <c r="A5" s="46">
        <v>4</v>
      </c>
      <c r="B5" s="47" t="s">
        <v>19</v>
      </c>
      <c r="C5" s="46">
        <v>6</v>
      </c>
      <c r="D5" s="46">
        <v>6</v>
      </c>
      <c r="E5" s="46"/>
      <c r="F5" s="115"/>
      <c r="G5" s="113"/>
      <c r="H5" s="113"/>
      <c r="I5" s="113"/>
      <c r="J5" s="113"/>
      <c r="K5" s="113"/>
      <c r="L5" s="113"/>
      <c r="M5" s="113"/>
      <c r="N5" s="110"/>
    </row>
    <row r="6" spans="1:14" ht="13.5" thickBot="1">
      <c r="A6" s="48">
        <v>5</v>
      </c>
      <c r="B6" s="49" t="s">
        <v>18</v>
      </c>
      <c r="C6" s="48">
        <v>6</v>
      </c>
      <c r="D6" s="48">
        <v>6</v>
      </c>
      <c r="E6" s="48"/>
      <c r="F6" s="112" t="s">
        <v>47</v>
      </c>
      <c r="G6" s="108">
        <v>2</v>
      </c>
      <c r="H6" s="108">
        <v>6</v>
      </c>
      <c r="I6" s="108">
        <v>2</v>
      </c>
      <c r="J6" s="109" t="s">
        <v>48</v>
      </c>
      <c r="K6" s="110">
        <v>3</v>
      </c>
      <c r="L6" s="110">
        <v>6</v>
      </c>
      <c r="M6" s="110">
        <v>6</v>
      </c>
      <c r="N6" s="110"/>
    </row>
    <row r="7" spans="1:14" ht="13.5" thickBot="1">
      <c r="A7" s="46">
        <v>6</v>
      </c>
      <c r="B7" s="47" t="s">
        <v>17</v>
      </c>
      <c r="C7" s="46">
        <v>4</v>
      </c>
      <c r="D7" s="46">
        <v>1</v>
      </c>
      <c r="E7" s="46"/>
      <c r="F7" s="115"/>
      <c r="G7" s="108"/>
      <c r="H7" s="108"/>
      <c r="I7" s="108"/>
      <c r="J7" s="109"/>
      <c r="K7" s="110"/>
      <c r="L7" s="110"/>
      <c r="M7" s="110"/>
      <c r="N7" s="110"/>
    </row>
    <row r="8" spans="1:14" ht="12.75">
      <c r="A8" s="44">
        <v>7</v>
      </c>
      <c r="B8" s="45" t="s">
        <v>16</v>
      </c>
      <c r="C8" s="44">
        <v>1</v>
      </c>
      <c r="D8" s="44">
        <v>2</v>
      </c>
      <c r="E8" s="44"/>
      <c r="F8" s="111" t="s">
        <v>48</v>
      </c>
      <c r="G8" s="110">
        <v>6</v>
      </c>
      <c r="H8" s="110">
        <v>1</v>
      </c>
      <c r="I8" s="110">
        <v>6</v>
      </c>
      <c r="J8" s="109"/>
      <c r="K8" s="110"/>
      <c r="L8" s="110"/>
      <c r="M8" s="110"/>
      <c r="N8" s="110"/>
    </row>
    <row r="9" spans="1:14" ht="12.75">
      <c r="A9" s="44">
        <v>8</v>
      </c>
      <c r="B9" s="45" t="s">
        <v>15</v>
      </c>
      <c r="C9" s="44">
        <v>6</v>
      </c>
      <c r="D9" s="44">
        <v>6</v>
      </c>
      <c r="E9" s="44"/>
      <c r="F9" s="112"/>
      <c r="G9" s="110"/>
      <c r="H9" s="110"/>
      <c r="I9" s="110"/>
      <c r="J9" s="109"/>
      <c r="K9" s="110"/>
      <c r="L9" s="110"/>
      <c r="M9" s="110"/>
      <c r="N9" s="110"/>
    </row>
    <row r="12" spans="2:10" ht="12.75">
      <c r="B12" s="50"/>
      <c r="C12" s="64"/>
      <c r="D12" s="64"/>
      <c r="E12" s="64"/>
      <c r="F12" s="50"/>
      <c r="G12" s="64"/>
      <c r="H12" s="64"/>
      <c r="I12" s="64"/>
      <c r="J12" s="50"/>
    </row>
    <row r="13" spans="2:10" ht="12.75">
      <c r="B13" s="50"/>
      <c r="F13" s="50"/>
      <c r="J13" s="50"/>
    </row>
    <row r="14" spans="2:10" ht="12.75">
      <c r="B14" s="50"/>
      <c r="F14" s="50"/>
      <c r="J14" s="50"/>
    </row>
  </sheetData>
  <mergeCells count="25"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G2:G3"/>
    <mergeCell ref="H2:H3"/>
    <mergeCell ref="I2:I3"/>
    <mergeCell ref="J2:J5"/>
    <mergeCell ref="K2:K5"/>
    <mergeCell ref="F2:F3"/>
    <mergeCell ref="L2:L5"/>
    <mergeCell ref="J6:J9"/>
    <mergeCell ref="K6:K9"/>
    <mergeCell ref="L6:L9"/>
    <mergeCell ref="M6:M9"/>
    <mergeCell ref="F8:F9"/>
    <mergeCell ref="G8:G9"/>
    <mergeCell ref="H8:H9"/>
    <mergeCell ref="I8:I9"/>
    <mergeCell ref="I6:I7"/>
  </mergeCells>
  <printOptions gridLines="1"/>
  <pageMargins left="0.1968503937007874" right="0" top="0.8267716535433072" bottom="0.7874015748031497" header="0.3937007874015748" footer="0.5118110236220472"/>
  <pageSetup horizontalDpi="300" verticalDpi="300" orientation="landscape" paperSize="9" r:id="rId1"/>
  <headerFooter alignWithMargins="0">
    <oddHeader>&amp;L&amp;"Arial,Fett"&amp;20Clubmeisterschaften 2011&amp;C&amp;"Arial,Fett"&amp;20Doppel Herren 50&amp;R&amp;"Arial,Fett"&amp;20A-Runde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">
      <selection activeCell="J14" sqref="J14"/>
    </sheetView>
  </sheetViews>
  <sheetFormatPr defaultColWidth="11.421875" defaultRowHeight="12.75"/>
  <cols>
    <col min="1" max="1" width="6.140625" style="41" customWidth="1"/>
    <col min="2" max="2" width="27.00390625" style="41" hidden="1" customWidth="1"/>
    <col min="3" max="4" width="3.57421875" style="41" hidden="1" customWidth="1"/>
    <col min="5" max="5" width="3.7109375" style="41" hidden="1" customWidth="1"/>
    <col min="6" max="6" width="25.140625" style="41" bestFit="1" customWidth="1"/>
    <col min="7" max="9" width="3.57421875" style="41" customWidth="1"/>
    <col min="10" max="10" width="25.7109375" style="43" customWidth="1"/>
    <col min="11" max="13" width="3.57421875" style="41" customWidth="1"/>
    <col min="14" max="14" width="18.57421875" style="41" bestFit="1" customWidth="1"/>
    <col min="15" max="16384" width="11.421875" style="41" customWidth="1"/>
  </cols>
  <sheetData>
    <row r="1" spans="6:14" ht="51" customHeight="1">
      <c r="F1" s="42" t="s">
        <v>1</v>
      </c>
      <c r="J1" s="42" t="s">
        <v>2</v>
      </c>
      <c r="N1" s="42"/>
    </row>
    <row r="2" spans="1:14" ht="13.5" thickBot="1">
      <c r="A2" s="44">
        <v>1</v>
      </c>
      <c r="B2" s="45"/>
      <c r="C2" s="44"/>
      <c r="D2" s="44"/>
      <c r="E2" s="44"/>
      <c r="F2" s="112" t="s">
        <v>55</v>
      </c>
      <c r="G2" s="113">
        <v>3</v>
      </c>
      <c r="H2" s="113">
        <v>6</v>
      </c>
      <c r="I2" s="113">
        <v>6</v>
      </c>
      <c r="J2" s="113" t="s">
        <v>55</v>
      </c>
      <c r="K2" s="113">
        <v>6</v>
      </c>
      <c r="L2" s="113">
        <v>4</v>
      </c>
      <c r="M2" s="113">
        <v>3</v>
      </c>
      <c r="N2" s="110"/>
    </row>
    <row r="3" spans="1:14" ht="13.5" thickBot="1">
      <c r="A3" s="46">
        <v>2</v>
      </c>
      <c r="B3" s="47"/>
      <c r="C3" s="46"/>
      <c r="D3" s="46"/>
      <c r="E3" s="46"/>
      <c r="F3" s="115"/>
      <c r="G3" s="113"/>
      <c r="H3" s="113"/>
      <c r="I3" s="113"/>
      <c r="J3" s="113"/>
      <c r="K3" s="114"/>
      <c r="L3" s="114"/>
      <c r="M3" s="114"/>
      <c r="N3" s="110"/>
    </row>
    <row r="4" spans="1:14" ht="13.5" thickBot="1">
      <c r="A4" s="44">
        <v>3</v>
      </c>
      <c r="B4" s="45"/>
      <c r="C4" s="44"/>
      <c r="D4" s="44"/>
      <c r="E4" s="44"/>
      <c r="F4" s="112" t="s">
        <v>20</v>
      </c>
      <c r="G4" s="113">
        <v>6</v>
      </c>
      <c r="H4" s="113">
        <v>3</v>
      </c>
      <c r="I4" s="113">
        <v>0</v>
      </c>
      <c r="J4" s="113"/>
      <c r="K4" s="114"/>
      <c r="L4" s="114"/>
      <c r="M4" s="114"/>
      <c r="N4" s="110"/>
    </row>
    <row r="5" spans="1:14" ht="13.5" thickBot="1">
      <c r="A5" s="46">
        <v>4</v>
      </c>
      <c r="B5" s="46"/>
      <c r="C5" s="46"/>
      <c r="D5" s="46"/>
      <c r="E5" s="46"/>
      <c r="F5" s="115"/>
      <c r="G5" s="113"/>
      <c r="H5" s="113"/>
      <c r="I5" s="113"/>
      <c r="J5" s="113"/>
      <c r="K5" s="113"/>
      <c r="L5" s="113"/>
      <c r="M5" s="113"/>
      <c r="N5" s="110"/>
    </row>
    <row r="6" spans="1:14" ht="13.5" thickBot="1">
      <c r="A6" s="48">
        <v>5</v>
      </c>
      <c r="B6" s="49"/>
      <c r="C6" s="48"/>
      <c r="D6" s="48"/>
      <c r="E6" s="48"/>
      <c r="F6" s="112" t="s">
        <v>17</v>
      </c>
      <c r="G6" s="108">
        <v>2</v>
      </c>
      <c r="H6" s="108">
        <v>0</v>
      </c>
      <c r="I6" s="108"/>
      <c r="J6" s="109" t="s">
        <v>56</v>
      </c>
      <c r="K6" s="110">
        <v>3</v>
      </c>
      <c r="L6" s="110">
        <v>6</v>
      </c>
      <c r="M6" s="110">
        <v>6</v>
      </c>
      <c r="N6" s="110"/>
    </row>
    <row r="7" spans="1:14" ht="13.5" thickBot="1">
      <c r="A7" s="46">
        <v>6</v>
      </c>
      <c r="B7" s="47"/>
      <c r="C7" s="46"/>
      <c r="D7" s="46"/>
      <c r="E7" s="46"/>
      <c r="F7" s="115"/>
      <c r="G7" s="108"/>
      <c r="H7" s="108"/>
      <c r="I7" s="108"/>
      <c r="J7" s="109"/>
      <c r="K7" s="110"/>
      <c r="L7" s="110"/>
      <c r="M7" s="110"/>
      <c r="N7" s="110"/>
    </row>
    <row r="8" spans="1:14" ht="12.75">
      <c r="A8" s="44">
        <v>7</v>
      </c>
      <c r="B8" s="45"/>
      <c r="C8" s="44"/>
      <c r="D8" s="44"/>
      <c r="E8" s="44"/>
      <c r="F8" s="111" t="s">
        <v>16</v>
      </c>
      <c r="G8" s="110">
        <v>6</v>
      </c>
      <c r="H8" s="110">
        <v>6</v>
      </c>
      <c r="I8" s="110"/>
      <c r="J8" s="109"/>
      <c r="K8" s="110"/>
      <c r="L8" s="110"/>
      <c r="M8" s="110"/>
      <c r="N8" s="110"/>
    </row>
    <row r="9" spans="1:14" ht="12.75">
      <c r="A9" s="44">
        <v>8</v>
      </c>
      <c r="B9" s="45"/>
      <c r="C9" s="44"/>
      <c r="D9" s="44"/>
      <c r="E9" s="44"/>
      <c r="F9" s="112"/>
      <c r="G9" s="110"/>
      <c r="H9" s="110"/>
      <c r="I9" s="110"/>
      <c r="J9" s="109"/>
      <c r="K9" s="110"/>
      <c r="L9" s="110"/>
      <c r="M9" s="110"/>
      <c r="N9" s="110"/>
    </row>
    <row r="12" spans="2:10" ht="13.5" thickBot="1">
      <c r="B12" s="65"/>
      <c r="F12" s="50"/>
      <c r="G12" s="63"/>
      <c r="H12" s="63"/>
      <c r="I12" s="63"/>
      <c r="J12" s="50"/>
    </row>
    <row r="13" spans="2:10" ht="12.75">
      <c r="B13" s="50"/>
      <c r="F13" s="50"/>
      <c r="J13" s="50"/>
    </row>
    <row r="14" spans="2:10" ht="12.75">
      <c r="B14" s="50"/>
      <c r="F14" s="50"/>
      <c r="J14" s="50"/>
    </row>
  </sheetData>
  <mergeCells count="25">
    <mergeCell ref="F2:F3"/>
    <mergeCell ref="G2:G3"/>
    <mergeCell ref="H2:H3"/>
    <mergeCell ref="I2:I3"/>
    <mergeCell ref="J2:J5"/>
    <mergeCell ref="K2:K5"/>
    <mergeCell ref="L2:L5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I6:I7"/>
    <mergeCell ref="J6:J9"/>
    <mergeCell ref="K6:K9"/>
    <mergeCell ref="L6:L9"/>
    <mergeCell ref="M6:M9"/>
    <mergeCell ref="F8:F9"/>
    <mergeCell ref="G8:G9"/>
    <mergeCell ref="H8:H9"/>
    <mergeCell ref="I8:I9"/>
  </mergeCells>
  <printOptions gridLines="1"/>
  <pageMargins left="0.1968503937007874" right="0" top="0.8267716535433072" bottom="0.7874015748031497" header="0.3937007874015748" footer="0.5118110236220472"/>
  <pageSetup horizontalDpi="300" verticalDpi="300" orientation="landscape" paperSize="9" r:id="rId1"/>
  <headerFooter alignWithMargins="0">
    <oddHeader>&amp;L&amp;"Arial,Fett"&amp;20Clubmeisterschaften 2011&amp;C&amp;"Arial,Fett"&amp;20Doppel Herren 50&amp;R&amp;"Arial,Fett"&amp;20A-Runde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workbookViewId="0" topLeftCell="B2">
      <selection activeCell="N16" sqref="N16"/>
    </sheetView>
  </sheetViews>
  <sheetFormatPr defaultColWidth="11.421875" defaultRowHeight="12.75"/>
  <cols>
    <col min="1" max="1" width="11.421875" style="1" customWidth="1"/>
    <col min="2" max="2" width="23.57421875" style="1" customWidth="1"/>
    <col min="3" max="3" width="24.57421875" style="1" customWidth="1"/>
    <col min="4" max="9" width="4.7109375" style="1" customWidth="1"/>
    <col min="10" max="15" width="2.00390625" style="1" customWidth="1"/>
    <col min="16" max="21" width="4.7109375" style="1" customWidth="1"/>
    <col min="22" max="16384" width="11.421875" style="1" customWidth="1"/>
  </cols>
  <sheetData>
    <row r="1" spans="1:3" s="69" customFormat="1" ht="15.75">
      <c r="A1" s="66">
        <v>1</v>
      </c>
      <c r="B1" s="67" t="s">
        <v>65</v>
      </c>
      <c r="C1" s="68"/>
    </row>
    <row r="2" spans="1:3" s="69" customFormat="1" ht="15.75">
      <c r="A2" s="66">
        <v>2</v>
      </c>
      <c r="B2" s="70" t="s">
        <v>66</v>
      </c>
      <c r="C2" s="68"/>
    </row>
    <row r="3" spans="1:3" s="69" customFormat="1" ht="15.75">
      <c r="A3" s="66">
        <v>3</v>
      </c>
      <c r="B3" s="71" t="s">
        <v>67</v>
      </c>
      <c r="C3" s="68"/>
    </row>
    <row r="4" spans="1:3" s="69" customFormat="1" ht="15.75">
      <c r="A4" s="66">
        <v>4</v>
      </c>
      <c r="B4" s="72" t="s">
        <v>68</v>
      </c>
      <c r="C4" s="68"/>
    </row>
    <row r="5" spans="1:21" s="69" customFormat="1" ht="15.75">
      <c r="A5" s="73"/>
      <c r="B5" s="74"/>
      <c r="C5" s="74"/>
      <c r="D5" s="129" t="s">
        <v>25</v>
      </c>
      <c r="E5" s="129"/>
      <c r="F5" s="129" t="s">
        <v>24</v>
      </c>
      <c r="G5" s="129"/>
      <c r="H5" s="129" t="s">
        <v>23</v>
      </c>
      <c r="I5" s="129"/>
      <c r="P5" s="129" t="s">
        <v>27</v>
      </c>
      <c r="Q5" s="129"/>
      <c r="R5" s="129" t="s">
        <v>26</v>
      </c>
      <c r="S5" s="129"/>
      <c r="T5" s="129" t="s">
        <v>28</v>
      </c>
      <c r="U5" s="129"/>
    </row>
    <row r="6" spans="1:21" s="69" customFormat="1" ht="15.75">
      <c r="A6" s="73">
        <v>1</v>
      </c>
      <c r="B6" s="76" t="str">
        <f>B1</f>
        <v>J.Witt/F.Münster</v>
      </c>
      <c r="C6" s="77" t="str">
        <f>B2</f>
        <v>Ph.Haack/L.Schmitt</v>
      </c>
      <c r="D6" s="75">
        <v>6</v>
      </c>
      <c r="E6" s="75">
        <v>7</v>
      </c>
      <c r="F6" s="75">
        <v>7</v>
      </c>
      <c r="G6" s="75">
        <v>6</v>
      </c>
      <c r="H6" s="75">
        <v>2</v>
      </c>
      <c r="I6" s="75">
        <v>6</v>
      </c>
      <c r="J6" s="69">
        <f aca="true" t="shared" si="0" ref="J6:J11">IF(D6&gt;E6,1,0)</f>
        <v>0</v>
      </c>
      <c r="K6" s="69">
        <f aca="true" t="shared" si="1" ref="K6:K11">IF(F6&gt;G6,1,0)</f>
        <v>1</v>
      </c>
      <c r="L6" s="69">
        <f aca="true" t="shared" si="2" ref="L6:L11">IF(H6&gt;I6,1,0)</f>
        <v>0</v>
      </c>
      <c r="M6" s="69">
        <f aca="true" t="shared" si="3" ref="M6:M11">IF(E6&gt;D6,1,0)</f>
        <v>1</v>
      </c>
      <c r="N6" s="69">
        <f aca="true" t="shared" si="4" ref="N6:N11">IF(G6&gt;F6,1,0)</f>
        <v>0</v>
      </c>
      <c r="O6" s="69">
        <f aca="true" t="shared" si="5" ref="O6:O11">IF(I6&gt;H6,1,0)</f>
        <v>1</v>
      </c>
      <c r="P6" s="75">
        <f aca="true" t="shared" si="6" ref="P6:P11">SUM(J6:L6)</f>
        <v>1</v>
      </c>
      <c r="Q6" s="75">
        <f aca="true" t="shared" si="7" ref="Q6:Q11">SUM(M6:O6)</f>
        <v>2</v>
      </c>
      <c r="R6" s="75">
        <f aca="true" t="shared" si="8" ref="R6:S11">SUM(D6,F6,H6)</f>
        <v>15</v>
      </c>
      <c r="S6" s="75">
        <f t="shared" si="8"/>
        <v>19</v>
      </c>
      <c r="T6" s="75">
        <f aca="true" t="shared" si="9" ref="T6:T11">IF(P6&gt;Q6,2,0)</f>
        <v>0</v>
      </c>
      <c r="U6" s="75">
        <f aca="true" t="shared" si="10" ref="U6:U11">IF(Q6&gt;P6,2,0)</f>
        <v>2</v>
      </c>
    </row>
    <row r="7" spans="1:21" s="69" customFormat="1" ht="15.75">
      <c r="A7" s="73">
        <v>2</v>
      </c>
      <c r="B7" s="78" t="str">
        <f>B3</f>
        <v>D.Münster/Y.Last</v>
      </c>
      <c r="C7" s="79" t="str">
        <f>B4</f>
        <v>A.Waack/L.Waack</v>
      </c>
      <c r="D7" s="75">
        <v>2</v>
      </c>
      <c r="E7" s="75">
        <v>6</v>
      </c>
      <c r="F7" s="75">
        <v>0</v>
      </c>
      <c r="G7" s="75">
        <v>6</v>
      </c>
      <c r="H7" s="75"/>
      <c r="I7" s="75"/>
      <c r="J7" s="69">
        <f t="shared" si="0"/>
        <v>0</v>
      </c>
      <c r="K7" s="69">
        <f t="shared" si="1"/>
        <v>0</v>
      </c>
      <c r="L7" s="69">
        <f t="shared" si="2"/>
        <v>0</v>
      </c>
      <c r="M7" s="69">
        <f t="shared" si="3"/>
        <v>1</v>
      </c>
      <c r="N7" s="69">
        <f t="shared" si="4"/>
        <v>1</v>
      </c>
      <c r="O7" s="69">
        <f t="shared" si="5"/>
        <v>0</v>
      </c>
      <c r="P7" s="75">
        <f t="shared" si="6"/>
        <v>0</v>
      </c>
      <c r="Q7" s="75">
        <f t="shared" si="7"/>
        <v>2</v>
      </c>
      <c r="R7" s="75">
        <f t="shared" si="8"/>
        <v>2</v>
      </c>
      <c r="S7" s="75">
        <f t="shared" si="8"/>
        <v>12</v>
      </c>
      <c r="T7" s="75">
        <f t="shared" si="9"/>
        <v>0</v>
      </c>
      <c r="U7" s="75">
        <f t="shared" si="10"/>
        <v>2</v>
      </c>
    </row>
    <row r="8" spans="1:21" s="69" customFormat="1" ht="15.75">
      <c r="A8" s="73">
        <v>3</v>
      </c>
      <c r="B8" s="76" t="str">
        <f>B1</f>
        <v>J.Witt/F.Münster</v>
      </c>
      <c r="C8" s="78" t="str">
        <f>B3</f>
        <v>D.Münster/Y.Last</v>
      </c>
      <c r="D8" s="75">
        <v>6</v>
      </c>
      <c r="E8" s="75">
        <v>2</v>
      </c>
      <c r="F8" s="75">
        <v>7</v>
      </c>
      <c r="G8" s="75">
        <v>5</v>
      </c>
      <c r="H8" s="75"/>
      <c r="I8" s="75"/>
      <c r="J8" s="69">
        <f t="shared" si="0"/>
        <v>1</v>
      </c>
      <c r="K8" s="69">
        <f t="shared" si="1"/>
        <v>1</v>
      </c>
      <c r="L8" s="69">
        <f t="shared" si="2"/>
        <v>0</v>
      </c>
      <c r="M8" s="69">
        <f t="shared" si="3"/>
        <v>0</v>
      </c>
      <c r="N8" s="69">
        <f t="shared" si="4"/>
        <v>0</v>
      </c>
      <c r="O8" s="69">
        <f t="shared" si="5"/>
        <v>0</v>
      </c>
      <c r="P8" s="75">
        <f t="shared" si="6"/>
        <v>2</v>
      </c>
      <c r="Q8" s="75">
        <f t="shared" si="7"/>
        <v>0</v>
      </c>
      <c r="R8" s="75">
        <f t="shared" si="8"/>
        <v>13</v>
      </c>
      <c r="S8" s="75">
        <f t="shared" si="8"/>
        <v>7</v>
      </c>
      <c r="T8" s="75">
        <f t="shared" si="9"/>
        <v>2</v>
      </c>
      <c r="U8" s="75">
        <f t="shared" si="10"/>
        <v>0</v>
      </c>
    </row>
    <row r="9" spans="1:21" s="69" customFormat="1" ht="15.75">
      <c r="A9" s="73">
        <v>4</v>
      </c>
      <c r="B9" s="77" t="str">
        <f>B2</f>
        <v>Ph.Haack/L.Schmitt</v>
      </c>
      <c r="C9" s="79" t="str">
        <f>B4</f>
        <v>A.Waack/L.Waack</v>
      </c>
      <c r="D9" s="75">
        <v>6</v>
      </c>
      <c r="E9" s="75">
        <v>0</v>
      </c>
      <c r="F9" s="75">
        <v>6</v>
      </c>
      <c r="G9" s="75">
        <v>4</v>
      </c>
      <c r="H9" s="75"/>
      <c r="I9" s="75"/>
      <c r="J9" s="69">
        <f t="shared" si="0"/>
        <v>1</v>
      </c>
      <c r="K9" s="69">
        <f t="shared" si="1"/>
        <v>1</v>
      </c>
      <c r="L9" s="69">
        <f t="shared" si="2"/>
        <v>0</v>
      </c>
      <c r="M9" s="69">
        <f t="shared" si="3"/>
        <v>0</v>
      </c>
      <c r="N9" s="69">
        <f t="shared" si="4"/>
        <v>0</v>
      </c>
      <c r="O9" s="69">
        <f t="shared" si="5"/>
        <v>0</v>
      </c>
      <c r="P9" s="75">
        <f t="shared" si="6"/>
        <v>2</v>
      </c>
      <c r="Q9" s="75">
        <f t="shared" si="7"/>
        <v>0</v>
      </c>
      <c r="R9" s="75">
        <f t="shared" si="8"/>
        <v>12</v>
      </c>
      <c r="S9" s="75">
        <f t="shared" si="8"/>
        <v>4</v>
      </c>
      <c r="T9" s="75">
        <f t="shared" si="9"/>
        <v>2</v>
      </c>
      <c r="U9" s="75">
        <f t="shared" si="10"/>
        <v>0</v>
      </c>
    </row>
    <row r="10" spans="1:21" s="69" customFormat="1" ht="15.75">
      <c r="A10" s="73">
        <v>5</v>
      </c>
      <c r="B10" s="76" t="str">
        <f>B1</f>
        <v>J.Witt/F.Münster</v>
      </c>
      <c r="C10" s="79" t="str">
        <f>B4</f>
        <v>A.Waack/L.Waack</v>
      </c>
      <c r="D10" s="75">
        <v>6</v>
      </c>
      <c r="E10" s="75">
        <v>4</v>
      </c>
      <c r="F10" s="75">
        <v>6</v>
      </c>
      <c r="G10" s="75">
        <v>0</v>
      </c>
      <c r="H10" s="75"/>
      <c r="I10" s="75"/>
      <c r="J10" s="69">
        <f t="shared" si="0"/>
        <v>1</v>
      </c>
      <c r="K10" s="69">
        <f t="shared" si="1"/>
        <v>1</v>
      </c>
      <c r="L10" s="69">
        <f t="shared" si="2"/>
        <v>0</v>
      </c>
      <c r="M10" s="69">
        <f t="shared" si="3"/>
        <v>0</v>
      </c>
      <c r="N10" s="69">
        <f t="shared" si="4"/>
        <v>0</v>
      </c>
      <c r="O10" s="69">
        <f t="shared" si="5"/>
        <v>0</v>
      </c>
      <c r="P10" s="75">
        <f t="shared" si="6"/>
        <v>2</v>
      </c>
      <c r="Q10" s="75">
        <f t="shared" si="7"/>
        <v>0</v>
      </c>
      <c r="R10" s="75">
        <f t="shared" si="8"/>
        <v>12</v>
      </c>
      <c r="S10" s="75">
        <f t="shared" si="8"/>
        <v>4</v>
      </c>
      <c r="T10" s="75">
        <f t="shared" si="9"/>
        <v>2</v>
      </c>
      <c r="U10" s="75">
        <f t="shared" si="10"/>
        <v>0</v>
      </c>
    </row>
    <row r="11" spans="1:21" s="69" customFormat="1" ht="15.75">
      <c r="A11" s="73">
        <v>6</v>
      </c>
      <c r="B11" s="77" t="str">
        <f>B2</f>
        <v>Ph.Haack/L.Schmitt</v>
      </c>
      <c r="C11" s="78" t="str">
        <f>B3</f>
        <v>D.Münster/Y.Last</v>
      </c>
      <c r="D11" s="75">
        <v>6</v>
      </c>
      <c r="E11" s="75">
        <v>1</v>
      </c>
      <c r="F11" s="75">
        <v>6</v>
      </c>
      <c r="G11" s="75">
        <v>0</v>
      </c>
      <c r="H11" s="75"/>
      <c r="I11" s="75"/>
      <c r="J11" s="69">
        <f t="shared" si="0"/>
        <v>1</v>
      </c>
      <c r="K11" s="69">
        <f t="shared" si="1"/>
        <v>1</v>
      </c>
      <c r="L11" s="69">
        <f t="shared" si="2"/>
        <v>0</v>
      </c>
      <c r="M11" s="69">
        <f t="shared" si="3"/>
        <v>0</v>
      </c>
      <c r="N11" s="69">
        <f t="shared" si="4"/>
        <v>0</v>
      </c>
      <c r="O11" s="69">
        <f t="shared" si="5"/>
        <v>0</v>
      </c>
      <c r="P11" s="75">
        <f t="shared" si="6"/>
        <v>2</v>
      </c>
      <c r="Q11" s="75">
        <f t="shared" si="7"/>
        <v>0</v>
      </c>
      <c r="R11" s="75">
        <f t="shared" si="8"/>
        <v>12</v>
      </c>
      <c r="S11" s="75">
        <f t="shared" si="8"/>
        <v>1</v>
      </c>
      <c r="T11" s="75">
        <f t="shared" si="9"/>
        <v>2</v>
      </c>
      <c r="U11" s="75">
        <f t="shared" si="10"/>
        <v>0</v>
      </c>
    </row>
    <row r="12" spans="2:3" s="69" customFormat="1" ht="15.75">
      <c r="B12" s="68"/>
      <c r="C12" s="68"/>
    </row>
    <row r="13" spans="2:3" s="69" customFormat="1" ht="15.75">
      <c r="B13" s="68"/>
      <c r="C13" s="68"/>
    </row>
    <row r="14" spans="2:3" s="69" customFormat="1" ht="16.5" thickBot="1">
      <c r="B14" s="80" t="s">
        <v>29</v>
      </c>
      <c r="C14" s="68"/>
    </row>
    <row r="15" spans="2:9" s="69" customFormat="1" ht="16.5" thickBot="1">
      <c r="B15" s="68"/>
      <c r="C15" s="81"/>
      <c r="D15" s="126" t="s">
        <v>28</v>
      </c>
      <c r="E15" s="127"/>
      <c r="F15" s="126" t="s">
        <v>27</v>
      </c>
      <c r="G15" s="127"/>
      <c r="H15" s="128" t="s">
        <v>26</v>
      </c>
      <c r="I15" s="127"/>
    </row>
    <row r="16" spans="2:9" s="69" customFormat="1" ht="16.5" thickBot="1">
      <c r="B16" s="82">
        <v>2</v>
      </c>
      <c r="C16" s="83" t="str">
        <f>B1</f>
        <v>J.Witt/F.Münster</v>
      </c>
      <c r="D16" s="124">
        <f>SUM(T6,T8,T10)</f>
        <v>4</v>
      </c>
      <c r="E16" s="125"/>
      <c r="F16" s="84">
        <f>SUM(P6,P8,P10)</f>
        <v>5</v>
      </c>
      <c r="G16" s="85">
        <f>SUM(Q6,Q8,Q10)</f>
        <v>2</v>
      </c>
      <c r="H16" s="86">
        <f>SUM(R6,R8,R10)</f>
        <v>40</v>
      </c>
      <c r="I16" s="85">
        <f>SUM(S6,S8,S10)</f>
        <v>30</v>
      </c>
    </row>
    <row r="17" spans="2:9" s="69" customFormat="1" ht="16.5" thickBot="1">
      <c r="B17" s="82">
        <v>1</v>
      </c>
      <c r="C17" s="87" t="str">
        <f>B2</f>
        <v>Ph.Haack/L.Schmitt</v>
      </c>
      <c r="D17" s="124">
        <f>SUM(U6,T9,T11)</f>
        <v>6</v>
      </c>
      <c r="E17" s="125"/>
      <c r="F17" s="84">
        <f>SUM(Q6,P9,P11)</f>
        <v>6</v>
      </c>
      <c r="G17" s="85">
        <f>SUM(P6,Q9,Q11)</f>
        <v>1</v>
      </c>
      <c r="H17" s="86">
        <f>SUM(S6,R9,R11)</f>
        <v>43</v>
      </c>
      <c r="I17" s="85">
        <f>SUM(R6,S9,S11)</f>
        <v>20</v>
      </c>
    </row>
    <row r="18" spans="2:9" s="69" customFormat="1" ht="16.5" thickBot="1">
      <c r="B18" s="82">
        <v>4</v>
      </c>
      <c r="C18" s="88" t="str">
        <f>B3</f>
        <v>D.Münster/Y.Last</v>
      </c>
      <c r="D18" s="124">
        <f>SUM(T7,U8,U11)</f>
        <v>0</v>
      </c>
      <c r="E18" s="125"/>
      <c r="F18" s="84">
        <f>SUM(P7,Q8,Q11)</f>
        <v>0</v>
      </c>
      <c r="G18" s="85">
        <f>SUM(Q7,P8,P11)</f>
        <v>6</v>
      </c>
      <c r="H18" s="86">
        <f>SUM(R7,S8,S11)</f>
        <v>10</v>
      </c>
      <c r="I18" s="85">
        <f>SUM(S7,R8,R11)</f>
        <v>37</v>
      </c>
    </row>
    <row r="19" spans="2:9" s="69" customFormat="1" ht="16.5" thickBot="1">
      <c r="B19" s="82">
        <v>3</v>
      </c>
      <c r="C19" s="89" t="str">
        <f>B4</f>
        <v>A.Waack/L.Waack</v>
      </c>
      <c r="D19" s="124">
        <f>SUM(U7,U9,U10)</f>
        <v>2</v>
      </c>
      <c r="E19" s="125"/>
      <c r="F19" s="84">
        <f>SUM(Q7,Q9,Q10)</f>
        <v>2</v>
      </c>
      <c r="G19" s="85">
        <f>SUM(P7,P9,P10)</f>
        <v>4</v>
      </c>
      <c r="H19" s="86">
        <f>SUM(S7,S9,S10)</f>
        <v>20</v>
      </c>
      <c r="I19" s="85">
        <f>SUM(R7,R9,R10)</f>
        <v>26</v>
      </c>
    </row>
    <row r="20" spans="1:21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ht="15">
      <c r="R22" s="69"/>
    </row>
  </sheetData>
  <mergeCells count="13">
    <mergeCell ref="D5:E5"/>
    <mergeCell ref="F5:G5"/>
    <mergeCell ref="H5:I5"/>
    <mergeCell ref="P5:Q5"/>
    <mergeCell ref="R5:S5"/>
    <mergeCell ref="T5:U5"/>
    <mergeCell ref="D19:E19"/>
    <mergeCell ref="D15:E15"/>
    <mergeCell ref="F15:G15"/>
    <mergeCell ref="H15:I15"/>
    <mergeCell ref="D16:E16"/>
    <mergeCell ref="D17:E17"/>
    <mergeCell ref="D18:E18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2011
Doppel / U 12</oddHeader>
    <oddFooter>&amp;C&amp;Z&amp;F&amp;RSeite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view="pageLayout" workbookViewId="0" topLeftCell="B6">
      <selection activeCell="B28" sqref="B28"/>
    </sheetView>
  </sheetViews>
  <sheetFormatPr defaultColWidth="11.421875" defaultRowHeight="12.75"/>
  <cols>
    <col min="1" max="1" width="11.421875" style="1" customWidth="1"/>
    <col min="2" max="3" width="25.28125" style="1" bestFit="1" customWidth="1"/>
    <col min="4" max="9" width="4.7109375" style="1" customWidth="1"/>
    <col min="10" max="15" width="2.00390625" style="1" customWidth="1"/>
    <col min="16" max="21" width="4.7109375" style="1" customWidth="1"/>
    <col min="22" max="16384" width="11.421875" style="1" customWidth="1"/>
  </cols>
  <sheetData>
    <row r="1" spans="1:2" ht="12.75">
      <c r="A1" s="12">
        <v>1</v>
      </c>
      <c r="B1" s="25" t="s">
        <v>59</v>
      </c>
    </row>
    <row r="2" spans="1:2" ht="12.75">
      <c r="A2" s="12">
        <v>2</v>
      </c>
      <c r="B2" s="24" t="s">
        <v>60</v>
      </c>
    </row>
    <row r="3" spans="1:2" ht="12.75">
      <c r="A3" s="12">
        <v>3</v>
      </c>
      <c r="B3" s="23" t="s">
        <v>61</v>
      </c>
    </row>
    <row r="4" spans="1:2" ht="12.75">
      <c r="A4" s="12">
        <v>4</v>
      </c>
      <c r="B4" s="22" t="s">
        <v>62</v>
      </c>
    </row>
    <row r="5" spans="1:2" ht="12.75">
      <c r="A5" s="12">
        <v>5</v>
      </c>
      <c r="B5" s="21" t="s">
        <v>63</v>
      </c>
    </row>
    <row r="6" spans="1:2" ht="12.75">
      <c r="A6" s="12">
        <v>6</v>
      </c>
      <c r="B6" s="20" t="s">
        <v>64</v>
      </c>
    </row>
    <row r="7" spans="1:21" ht="12.75">
      <c r="A7" s="12"/>
      <c r="D7" s="120" t="s">
        <v>25</v>
      </c>
      <c r="E7" s="121"/>
      <c r="F7" s="120" t="s">
        <v>24</v>
      </c>
      <c r="G7" s="121"/>
      <c r="H7" s="122" t="s">
        <v>23</v>
      </c>
      <c r="I7" s="121"/>
      <c r="P7" s="116" t="s">
        <v>27</v>
      </c>
      <c r="Q7" s="116"/>
      <c r="R7" s="116" t="s">
        <v>26</v>
      </c>
      <c r="S7" s="116"/>
      <c r="T7" s="116" t="s">
        <v>28</v>
      </c>
      <c r="U7" s="116"/>
    </row>
    <row r="8" spans="1:21" ht="12.75">
      <c r="A8" s="12">
        <v>1</v>
      </c>
      <c r="B8" s="18" t="str">
        <f>B1</f>
        <v>J.Sommer/F.Adomat</v>
      </c>
      <c r="C8" s="15" t="str">
        <f>B2</f>
        <v>M.v.Hacht/.F.Hansen</v>
      </c>
      <c r="D8" s="2">
        <v>6</v>
      </c>
      <c r="E8" s="2">
        <v>1</v>
      </c>
      <c r="F8" s="2">
        <v>6</v>
      </c>
      <c r="G8" s="2">
        <v>0</v>
      </c>
      <c r="H8" s="2"/>
      <c r="I8" s="2"/>
      <c r="J8" s="1">
        <f aca="true" t="shared" si="0" ref="J8:J17">IF(D8&gt;E8,1,0)</f>
        <v>1</v>
      </c>
      <c r="K8" s="1">
        <f aca="true" t="shared" si="1" ref="K8:K17">IF(F8&gt;G8,1,0)</f>
        <v>1</v>
      </c>
      <c r="L8" s="1">
        <f aca="true" t="shared" si="2" ref="L8:L17">IF(H8&gt;I8,1,0)</f>
        <v>0</v>
      </c>
      <c r="M8" s="1">
        <f aca="true" t="shared" si="3" ref="M8:M17">IF(E8&gt;D8,1,0)</f>
        <v>0</v>
      </c>
      <c r="N8" s="1">
        <f aca="true" t="shared" si="4" ref="N8:N17">IF(G8&gt;F8,1,0)</f>
        <v>0</v>
      </c>
      <c r="O8" s="1">
        <f aca="true" t="shared" si="5" ref="O8:O17">IF(I8&gt;H8,1,0)</f>
        <v>0</v>
      </c>
      <c r="P8" s="2">
        <f aca="true" t="shared" si="6" ref="P8:P22">SUM(J8:L8)</f>
        <v>2</v>
      </c>
      <c r="Q8" s="2">
        <f aca="true" t="shared" si="7" ref="Q8:Q22">SUM(M8:O8)</f>
        <v>0</v>
      </c>
      <c r="R8" s="2">
        <f aca="true" t="shared" si="8" ref="R8:S22">SUM(D8,F8,H8)</f>
        <v>12</v>
      </c>
      <c r="S8" s="2">
        <f t="shared" si="8"/>
        <v>1</v>
      </c>
      <c r="T8" s="2">
        <f aca="true" t="shared" si="9" ref="T8:T22">IF(P8&gt;Q8,2,0)</f>
        <v>2</v>
      </c>
      <c r="U8" s="2">
        <f aca="true" t="shared" si="10" ref="U8:U22">IF(Q8&gt;P8,2,0)</f>
        <v>0</v>
      </c>
    </row>
    <row r="9" spans="1:21" ht="12.75">
      <c r="A9" s="12">
        <v>2</v>
      </c>
      <c r="B9" s="17" t="str">
        <f>B3</f>
        <v>C.Scheffler/L.Mikolajewski</v>
      </c>
      <c r="C9" s="14" t="str">
        <f>B4</f>
        <v>J.Schmitt/F.Schmitt</v>
      </c>
      <c r="D9" s="2">
        <v>0</v>
      </c>
      <c r="E9" s="2">
        <v>6</v>
      </c>
      <c r="F9" s="2">
        <v>2</v>
      </c>
      <c r="G9" s="2">
        <v>6</v>
      </c>
      <c r="H9" s="2"/>
      <c r="I9" s="2"/>
      <c r="J9" s="1">
        <f t="shared" si="0"/>
        <v>0</v>
      </c>
      <c r="K9" s="1">
        <f t="shared" si="1"/>
        <v>0</v>
      </c>
      <c r="L9" s="1">
        <f t="shared" si="2"/>
        <v>0</v>
      </c>
      <c r="M9" s="1">
        <f t="shared" si="3"/>
        <v>1</v>
      </c>
      <c r="N9" s="1">
        <f t="shared" si="4"/>
        <v>1</v>
      </c>
      <c r="O9" s="1">
        <f t="shared" si="5"/>
        <v>0</v>
      </c>
      <c r="P9" s="2">
        <f t="shared" si="6"/>
        <v>0</v>
      </c>
      <c r="Q9" s="2">
        <f t="shared" si="7"/>
        <v>2</v>
      </c>
      <c r="R9" s="2">
        <f t="shared" si="8"/>
        <v>2</v>
      </c>
      <c r="S9" s="2">
        <f t="shared" si="8"/>
        <v>12</v>
      </c>
      <c r="T9" s="2">
        <f t="shared" si="9"/>
        <v>0</v>
      </c>
      <c r="U9" s="2">
        <f t="shared" si="10"/>
        <v>2</v>
      </c>
    </row>
    <row r="10" spans="1:21" ht="12.75">
      <c r="A10" s="12">
        <v>3</v>
      </c>
      <c r="B10" s="19" t="str">
        <f>B5</f>
        <v>K.Löw/Muhlhardt</v>
      </c>
      <c r="C10" s="16" t="str">
        <f>B6</f>
        <v>S.Bollin/J.Wegner</v>
      </c>
      <c r="D10" s="2">
        <v>6</v>
      </c>
      <c r="E10" s="2">
        <v>0</v>
      </c>
      <c r="F10" s="2">
        <v>6</v>
      </c>
      <c r="G10" s="2">
        <v>0</v>
      </c>
      <c r="H10" s="2"/>
      <c r="I10" s="2"/>
      <c r="J10" s="1">
        <f t="shared" si="0"/>
        <v>1</v>
      </c>
      <c r="K10" s="1">
        <f t="shared" si="1"/>
        <v>1</v>
      </c>
      <c r="L10" s="1">
        <f t="shared" si="2"/>
        <v>0</v>
      </c>
      <c r="M10" s="1">
        <f t="shared" si="3"/>
        <v>0</v>
      </c>
      <c r="N10" s="1">
        <f t="shared" si="4"/>
        <v>0</v>
      </c>
      <c r="O10" s="1">
        <f t="shared" si="5"/>
        <v>0</v>
      </c>
      <c r="P10" s="2">
        <f t="shared" si="6"/>
        <v>2</v>
      </c>
      <c r="Q10" s="2">
        <f t="shared" si="7"/>
        <v>0</v>
      </c>
      <c r="R10" s="2">
        <f t="shared" si="8"/>
        <v>12</v>
      </c>
      <c r="S10" s="2">
        <f t="shared" si="8"/>
        <v>0</v>
      </c>
      <c r="T10" s="2">
        <f t="shared" si="9"/>
        <v>2</v>
      </c>
      <c r="U10" s="2">
        <f t="shared" si="10"/>
        <v>0</v>
      </c>
    </row>
    <row r="11" spans="1:21" ht="12.75">
      <c r="A11" s="12">
        <v>4</v>
      </c>
      <c r="B11" s="18" t="str">
        <f>B1</f>
        <v>J.Sommer/F.Adomat</v>
      </c>
      <c r="C11" s="17" t="str">
        <f>B3</f>
        <v>C.Scheffler/L.Mikolajewski</v>
      </c>
      <c r="D11" s="2">
        <v>6</v>
      </c>
      <c r="E11" s="2">
        <v>0</v>
      </c>
      <c r="F11" s="2">
        <v>6</v>
      </c>
      <c r="G11" s="2">
        <v>2</v>
      </c>
      <c r="H11" s="2"/>
      <c r="I11" s="2"/>
      <c r="J11" s="1">
        <f t="shared" si="0"/>
        <v>1</v>
      </c>
      <c r="K11" s="1">
        <f t="shared" si="1"/>
        <v>1</v>
      </c>
      <c r="L11" s="1">
        <f t="shared" si="2"/>
        <v>0</v>
      </c>
      <c r="M11" s="1">
        <f t="shared" si="3"/>
        <v>0</v>
      </c>
      <c r="N11" s="1">
        <f t="shared" si="4"/>
        <v>0</v>
      </c>
      <c r="O11" s="1">
        <f t="shared" si="5"/>
        <v>0</v>
      </c>
      <c r="P11" s="2">
        <f t="shared" si="6"/>
        <v>2</v>
      </c>
      <c r="Q11" s="2">
        <f t="shared" si="7"/>
        <v>0</v>
      </c>
      <c r="R11" s="2">
        <f t="shared" si="8"/>
        <v>12</v>
      </c>
      <c r="S11" s="2">
        <f t="shared" si="8"/>
        <v>2</v>
      </c>
      <c r="T11" s="2">
        <f t="shared" si="9"/>
        <v>2</v>
      </c>
      <c r="U11" s="2">
        <f t="shared" si="10"/>
        <v>0</v>
      </c>
    </row>
    <row r="12" spans="1:21" ht="12.75">
      <c r="A12" s="12">
        <v>5</v>
      </c>
      <c r="B12" s="15" t="str">
        <f>B2</f>
        <v>M.v.Hacht/.F.Hansen</v>
      </c>
      <c r="C12" s="19" t="str">
        <f>B5</f>
        <v>K.Löw/Muhlhardt</v>
      </c>
      <c r="D12" s="2">
        <v>0</v>
      </c>
      <c r="E12" s="2">
        <v>6</v>
      </c>
      <c r="F12" s="2">
        <v>2</v>
      </c>
      <c r="G12" s="2">
        <v>6</v>
      </c>
      <c r="H12" s="2"/>
      <c r="I12" s="2"/>
      <c r="J12" s="1">
        <f t="shared" si="0"/>
        <v>0</v>
      </c>
      <c r="K12" s="1">
        <f t="shared" si="1"/>
        <v>0</v>
      </c>
      <c r="L12" s="1">
        <f t="shared" si="2"/>
        <v>0</v>
      </c>
      <c r="M12" s="1">
        <f t="shared" si="3"/>
        <v>1</v>
      </c>
      <c r="N12" s="1">
        <f t="shared" si="4"/>
        <v>1</v>
      </c>
      <c r="O12" s="1">
        <f t="shared" si="5"/>
        <v>0</v>
      </c>
      <c r="P12" s="2">
        <f t="shared" si="6"/>
        <v>0</v>
      </c>
      <c r="Q12" s="2">
        <f t="shared" si="7"/>
        <v>2</v>
      </c>
      <c r="R12" s="2">
        <f t="shared" si="8"/>
        <v>2</v>
      </c>
      <c r="S12" s="2">
        <f t="shared" si="8"/>
        <v>12</v>
      </c>
      <c r="T12" s="2">
        <f t="shared" si="9"/>
        <v>0</v>
      </c>
      <c r="U12" s="2">
        <f t="shared" si="10"/>
        <v>2</v>
      </c>
    </row>
    <row r="13" spans="1:21" ht="12.75">
      <c r="A13" s="12">
        <v>6</v>
      </c>
      <c r="B13" s="14" t="str">
        <f>B4</f>
        <v>J.Schmitt/F.Schmitt</v>
      </c>
      <c r="C13" s="16" t="str">
        <f>B6</f>
        <v>S.Bollin/J.Wegner</v>
      </c>
      <c r="D13" s="2">
        <v>6</v>
      </c>
      <c r="E13" s="2">
        <v>1</v>
      </c>
      <c r="F13" s="2">
        <v>6</v>
      </c>
      <c r="G13" s="2">
        <v>1</v>
      </c>
      <c r="H13" s="2"/>
      <c r="I13" s="2"/>
      <c r="J13" s="1">
        <f t="shared" si="0"/>
        <v>1</v>
      </c>
      <c r="K13" s="1">
        <f t="shared" si="1"/>
        <v>1</v>
      </c>
      <c r="L13" s="1">
        <f t="shared" si="2"/>
        <v>0</v>
      </c>
      <c r="M13" s="1">
        <f t="shared" si="3"/>
        <v>0</v>
      </c>
      <c r="N13" s="1">
        <f t="shared" si="4"/>
        <v>0</v>
      </c>
      <c r="O13" s="1">
        <f t="shared" si="5"/>
        <v>0</v>
      </c>
      <c r="P13" s="2">
        <f t="shared" si="6"/>
        <v>2</v>
      </c>
      <c r="Q13" s="2">
        <f t="shared" si="7"/>
        <v>0</v>
      </c>
      <c r="R13" s="2">
        <f t="shared" si="8"/>
        <v>12</v>
      </c>
      <c r="S13" s="2">
        <f t="shared" si="8"/>
        <v>2</v>
      </c>
      <c r="T13" s="2">
        <f t="shared" si="9"/>
        <v>2</v>
      </c>
      <c r="U13" s="2">
        <f t="shared" si="10"/>
        <v>0</v>
      </c>
    </row>
    <row r="14" spans="1:21" ht="12.75">
      <c r="A14" s="12">
        <v>7</v>
      </c>
      <c r="B14" s="18" t="str">
        <f>B1</f>
        <v>J.Sommer/F.Adomat</v>
      </c>
      <c r="C14" s="19" t="str">
        <f>B5</f>
        <v>K.Löw/Muhlhardt</v>
      </c>
      <c r="D14" s="2">
        <v>1</v>
      </c>
      <c r="E14" s="2">
        <v>6</v>
      </c>
      <c r="F14" s="2">
        <v>6</v>
      </c>
      <c r="G14" s="2">
        <v>7</v>
      </c>
      <c r="H14" s="2"/>
      <c r="I14" s="2"/>
      <c r="J14" s="1">
        <f t="shared" si="0"/>
        <v>0</v>
      </c>
      <c r="K14" s="1">
        <f t="shared" si="1"/>
        <v>0</v>
      </c>
      <c r="L14" s="1">
        <f t="shared" si="2"/>
        <v>0</v>
      </c>
      <c r="M14" s="1">
        <f t="shared" si="3"/>
        <v>1</v>
      </c>
      <c r="N14" s="1">
        <f t="shared" si="4"/>
        <v>1</v>
      </c>
      <c r="O14" s="1">
        <f t="shared" si="5"/>
        <v>0</v>
      </c>
      <c r="P14" s="2">
        <f t="shared" si="6"/>
        <v>0</v>
      </c>
      <c r="Q14" s="2">
        <f t="shared" si="7"/>
        <v>2</v>
      </c>
      <c r="R14" s="2">
        <f t="shared" si="8"/>
        <v>7</v>
      </c>
      <c r="S14" s="2">
        <f t="shared" si="8"/>
        <v>13</v>
      </c>
      <c r="T14" s="2">
        <f t="shared" si="9"/>
        <v>0</v>
      </c>
      <c r="U14" s="2">
        <f t="shared" si="10"/>
        <v>2</v>
      </c>
    </row>
    <row r="15" spans="1:21" ht="12.75">
      <c r="A15" s="12">
        <v>8</v>
      </c>
      <c r="B15" s="15" t="str">
        <f>B2</f>
        <v>M.v.Hacht/.F.Hansen</v>
      </c>
      <c r="C15" s="16" t="str">
        <f>B6</f>
        <v>S.Bollin/J.Wegner</v>
      </c>
      <c r="D15" s="2">
        <v>4</v>
      </c>
      <c r="E15" s="2">
        <v>6</v>
      </c>
      <c r="F15" s="2">
        <v>4</v>
      </c>
      <c r="G15" s="2">
        <v>6</v>
      </c>
      <c r="H15" s="2"/>
      <c r="I15" s="2"/>
      <c r="J15" s="1">
        <f t="shared" si="0"/>
        <v>0</v>
      </c>
      <c r="K15" s="1">
        <f t="shared" si="1"/>
        <v>0</v>
      </c>
      <c r="L15" s="1">
        <f t="shared" si="2"/>
        <v>0</v>
      </c>
      <c r="M15" s="1">
        <f t="shared" si="3"/>
        <v>1</v>
      </c>
      <c r="N15" s="1">
        <f t="shared" si="4"/>
        <v>1</v>
      </c>
      <c r="O15" s="1">
        <f t="shared" si="5"/>
        <v>0</v>
      </c>
      <c r="P15" s="2">
        <f t="shared" si="6"/>
        <v>0</v>
      </c>
      <c r="Q15" s="2">
        <f t="shared" si="7"/>
        <v>2</v>
      </c>
      <c r="R15" s="2">
        <f t="shared" si="8"/>
        <v>8</v>
      </c>
      <c r="S15" s="2">
        <f t="shared" si="8"/>
        <v>12</v>
      </c>
      <c r="T15" s="2">
        <f t="shared" si="9"/>
        <v>0</v>
      </c>
      <c r="U15" s="2">
        <f t="shared" si="10"/>
        <v>2</v>
      </c>
    </row>
    <row r="16" spans="1:21" ht="12.75">
      <c r="A16" s="12">
        <v>9</v>
      </c>
      <c r="B16" s="17" t="str">
        <f>B3</f>
        <v>C.Scheffler/L.Mikolajewski</v>
      </c>
      <c r="C16" s="19" t="str">
        <f>B5</f>
        <v>K.Löw/Muhlhardt</v>
      </c>
      <c r="D16" s="2">
        <v>0</v>
      </c>
      <c r="E16" s="2">
        <v>6</v>
      </c>
      <c r="F16" s="2">
        <v>0</v>
      </c>
      <c r="G16" s="2">
        <v>6</v>
      </c>
      <c r="H16" s="2"/>
      <c r="I16" s="2"/>
      <c r="J16" s="1">
        <f t="shared" si="0"/>
        <v>0</v>
      </c>
      <c r="K16" s="1">
        <f t="shared" si="1"/>
        <v>0</v>
      </c>
      <c r="L16" s="1">
        <f t="shared" si="2"/>
        <v>0</v>
      </c>
      <c r="M16" s="1">
        <f t="shared" si="3"/>
        <v>1</v>
      </c>
      <c r="N16" s="1">
        <f t="shared" si="4"/>
        <v>1</v>
      </c>
      <c r="O16" s="1">
        <f t="shared" si="5"/>
        <v>0</v>
      </c>
      <c r="P16" s="2">
        <f t="shared" si="6"/>
        <v>0</v>
      </c>
      <c r="Q16" s="2">
        <f t="shared" si="7"/>
        <v>2</v>
      </c>
      <c r="R16" s="2">
        <f t="shared" si="8"/>
        <v>0</v>
      </c>
      <c r="S16" s="2">
        <f t="shared" si="8"/>
        <v>12</v>
      </c>
      <c r="T16" s="2">
        <f t="shared" si="9"/>
        <v>0</v>
      </c>
      <c r="U16" s="2">
        <f t="shared" si="10"/>
        <v>2</v>
      </c>
    </row>
    <row r="17" spans="1:21" ht="12" customHeight="1">
      <c r="A17" s="12">
        <v>10</v>
      </c>
      <c r="B17" s="18" t="str">
        <f>B1</f>
        <v>J.Sommer/F.Adomat</v>
      </c>
      <c r="C17" s="14" t="str">
        <f>B4</f>
        <v>J.Schmitt/F.Schmitt</v>
      </c>
      <c r="D17" s="2">
        <v>6</v>
      </c>
      <c r="E17" s="2">
        <v>0</v>
      </c>
      <c r="F17" s="2">
        <v>6</v>
      </c>
      <c r="G17" s="2">
        <v>4</v>
      </c>
      <c r="H17" s="2"/>
      <c r="I17" s="2"/>
      <c r="J17" s="1">
        <f t="shared" si="0"/>
        <v>1</v>
      </c>
      <c r="K17" s="1">
        <f t="shared" si="1"/>
        <v>1</v>
      </c>
      <c r="L17" s="1">
        <f t="shared" si="2"/>
        <v>0</v>
      </c>
      <c r="M17" s="1">
        <f t="shared" si="3"/>
        <v>0</v>
      </c>
      <c r="N17" s="1">
        <f t="shared" si="4"/>
        <v>0</v>
      </c>
      <c r="O17" s="1">
        <f t="shared" si="5"/>
        <v>0</v>
      </c>
      <c r="P17" s="2">
        <f t="shared" si="6"/>
        <v>2</v>
      </c>
      <c r="Q17" s="2">
        <f t="shared" si="7"/>
        <v>0</v>
      </c>
      <c r="R17" s="2">
        <f t="shared" si="8"/>
        <v>12</v>
      </c>
      <c r="S17" s="2">
        <f t="shared" si="8"/>
        <v>4</v>
      </c>
      <c r="T17" s="2">
        <f t="shared" si="9"/>
        <v>2</v>
      </c>
      <c r="U17" s="2">
        <f t="shared" si="10"/>
        <v>0</v>
      </c>
    </row>
    <row r="18" spans="1:21" ht="12" customHeight="1">
      <c r="A18" s="12">
        <v>11</v>
      </c>
      <c r="B18" s="15" t="str">
        <f>B2</f>
        <v>M.v.Hacht/.F.Hansen</v>
      </c>
      <c r="C18" s="17" t="str">
        <f>B3</f>
        <v>C.Scheffler/L.Mikolajewski</v>
      </c>
      <c r="D18" s="2">
        <v>6</v>
      </c>
      <c r="E18" s="2">
        <v>2</v>
      </c>
      <c r="F18" s="2">
        <v>6</v>
      </c>
      <c r="G18" s="2">
        <v>4</v>
      </c>
      <c r="H18" s="2"/>
      <c r="I18" s="2"/>
      <c r="J18" s="1">
        <f>IF(D18&gt;E18,1,0)</f>
        <v>1</v>
      </c>
      <c r="K18" s="1">
        <f>IF(F18&gt;G18,1,0)</f>
        <v>1</v>
      </c>
      <c r="L18" s="1">
        <f>IF(H18&gt;I18,1,0)</f>
        <v>0</v>
      </c>
      <c r="M18" s="1">
        <f>IF(E18&gt;D18,1,0)</f>
        <v>0</v>
      </c>
      <c r="N18" s="1">
        <f>IF(G18&gt;F18,1,0)</f>
        <v>0</v>
      </c>
      <c r="O18" s="1">
        <f>IF(I18&gt;H18,1,0)</f>
        <v>0</v>
      </c>
      <c r="P18" s="2">
        <f t="shared" si="6"/>
        <v>2</v>
      </c>
      <c r="Q18" s="2">
        <f t="shared" si="7"/>
        <v>0</v>
      </c>
      <c r="R18" s="2">
        <f t="shared" si="8"/>
        <v>12</v>
      </c>
      <c r="S18" s="2">
        <f t="shared" si="8"/>
        <v>6</v>
      </c>
      <c r="T18" s="2">
        <f t="shared" si="9"/>
        <v>2</v>
      </c>
      <c r="U18" s="2">
        <f t="shared" si="10"/>
        <v>0</v>
      </c>
    </row>
    <row r="19" spans="1:21" ht="12" customHeight="1">
      <c r="A19" s="12">
        <v>12</v>
      </c>
      <c r="B19" s="19" t="str">
        <f>B5</f>
        <v>K.Löw/Muhlhardt</v>
      </c>
      <c r="C19" s="14" t="str">
        <f>B4</f>
        <v>J.Schmitt/F.Schmitt</v>
      </c>
      <c r="D19" s="2">
        <v>6</v>
      </c>
      <c r="E19" s="2">
        <v>1</v>
      </c>
      <c r="F19" s="2">
        <v>6</v>
      </c>
      <c r="G19" s="2">
        <v>3</v>
      </c>
      <c r="H19" s="2"/>
      <c r="I19" s="2"/>
      <c r="J19" s="1">
        <f>IF(D19&gt;E19,1,0)</f>
        <v>1</v>
      </c>
      <c r="K19" s="1">
        <f>IF(F19&gt;G19,1,0)</f>
        <v>1</v>
      </c>
      <c r="L19" s="1">
        <f>IF(H19&gt;I19,1,0)</f>
        <v>0</v>
      </c>
      <c r="M19" s="1">
        <f>IF(E19&gt;D19,1,0)</f>
        <v>0</v>
      </c>
      <c r="N19" s="1">
        <f>IF(G19&gt;F19,1,0)</f>
        <v>0</v>
      </c>
      <c r="O19" s="1">
        <f>IF(I19&gt;H19,1,0)</f>
        <v>0</v>
      </c>
      <c r="P19" s="2">
        <f t="shared" si="6"/>
        <v>2</v>
      </c>
      <c r="Q19" s="2">
        <f t="shared" si="7"/>
        <v>0</v>
      </c>
      <c r="R19" s="2">
        <f t="shared" si="8"/>
        <v>12</v>
      </c>
      <c r="S19" s="2">
        <f t="shared" si="8"/>
        <v>4</v>
      </c>
      <c r="T19" s="2">
        <f t="shared" si="9"/>
        <v>2</v>
      </c>
      <c r="U19" s="2">
        <f t="shared" si="10"/>
        <v>0</v>
      </c>
    </row>
    <row r="20" spans="1:21" ht="12" customHeight="1">
      <c r="A20" s="12">
        <v>13</v>
      </c>
      <c r="B20" s="16" t="str">
        <f>B6</f>
        <v>S.Bollin/J.Wegner</v>
      </c>
      <c r="C20" s="18" t="str">
        <f>B1</f>
        <v>J.Sommer/F.Adomat</v>
      </c>
      <c r="D20" s="2">
        <v>1</v>
      </c>
      <c r="E20" s="2">
        <v>6</v>
      </c>
      <c r="F20" s="2">
        <v>0</v>
      </c>
      <c r="G20" s="2">
        <v>6</v>
      </c>
      <c r="H20" s="2"/>
      <c r="I20" s="2"/>
      <c r="J20" s="1">
        <f>IF(D20&gt;E20,1,0)</f>
        <v>0</v>
      </c>
      <c r="K20" s="1">
        <f>IF(F20&gt;G20,1,0)</f>
        <v>0</v>
      </c>
      <c r="L20" s="1">
        <f>IF(H20&gt;I20,1,0)</f>
        <v>0</v>
      </c>
      <c r="M20" s="1">
        <f>IF(E20&gt;D20,1,0)</f>
        <v>1</v>
      </c>
      <c r="N20" s="1">
        <f>IF(G20&gt;F20,1,0)</f>
        <v>1</v>
      </c>
      <c r="O20" s="1">
        <f>IF(I20&gt;H20,1,0)</f>
        <v>0</v>
      </c>
      <c r="P20" s="2">
        <f t="shared" si="6"/>
        <v>0</v>
      </c>
      <c r="Q20" s="2">
        <f t="shared" si="7"/>
        <v>2</v>
      </c>
      <c r="R20" s="2">
        <f t="shared" si="8"/>
        <v>1</v>
      </c>
      <c r="S20" s="2">
        <f t="shared" si="8"/>
        <v>12</v>
      </c>
      <c r="T20" s="2">
        <f t="shared" si="9"/>
        <v>0</v>
      </c>
      <c r="U20" s="2">
        <f t="shared" si="10"/>
        <v>2</v>
      </c>
    </row>
    <row r="21" spans="1:21" ht="12" customHeight="1">
      <c r="A21" s="12">
        <v>14</v>
      </c>
      <c r="B21" s="17" t="str">
        <f>B3</f>
        <v>C.Scheffler/L.Mikolajewski</v>
      </c>
      <c r="C21" s="16" t="str">
        <f>B6</f>
        <v>S.Bollin/J.Wegner</v>
      </c>
      <c r="D21" s="2">
        <v>4</v>
      </c>
      <c r="E21" s="2">
        <v>6</v>
      </c>
      <c r="F21" s="2">
        <v>4</v>
      </c>
      <c r="G21" s="2">
        <v>6</v>
      </c>
      <c r="H21" s="2"/>
      <c r="I21" s="2"/>
      <c r="J21" s="1">
        <f>IF(D21&gt;E21,1,0)</f>
        <v>0</v>
      </c>
      <c r="K21" s="1">
        <f>IF(F21&gt;G21,1,0)</f>
        <v>0</v>
      </c>
      <c r="L21" s="1">
        <f>IF(H21&gt;I21,1,0)</f>
        <v>0</v>
      </c>
      <c r="M21" s="1">
        <f>IF(E21&gt;D21,1,0)</f>
        <v>1</v>
      </c>
      <c r="N21" s="1">
        <f>IF(G21&gt;F21,1,0)</f>
        <v>1</v>
      </c>
      <c r="O21" s="1">
        <f>IF(I21&gt;H21,1,0)</f>
        <v>0</v>
      </c>
      <c r="P21" s="2">
        <f t="shared" si="6"/>
        <v>0</v>
      </c>
      <c r="Q21" s="2">
        <f t="shared" si="7"/>
        <v>2</v>
      </c>
      <c r="R21" s="2">
        <f t="shared" si="8"/>
        <v>8</v>
      </c>
      <c r="S21" s="2">
        <f t="shared" si="8"/>
        <v>12</v>
      </c>
      <c r="T21" s="2">
        <f t="shared" si="9"/>
        <v>0</v>
      </c>
      <c r="U21" s="2">
        <f t="shared" si="10"/>
        <v>2</v>
      </c>
    </row>
    <row r="22" spans="1:21" ht="12.75">
      <c r="A22" s="12">
        <v>15</v>
      </c>
      <c r="B22" s="15" t="str">
        <f>B2</f>
        <v>M.v.Hacht/.F.Hansen</v>
      </c>
      <c r="C22" s="14" t="str">
        <f>B4</f>
        <v>J.Schmitt/F.Schmitt</v>
      </c>
      <c r="D22" s="8">
        <v>6</v>
      </c>
      <c r="E22" s="8">
        <v>7</v>
      </c>
      <c r="F22" s="8">
        <v>6</v>
      </c>
      <c r="G22" s="8">
        <v>3</v>
      </c>
      <c r="H22" s="8">
        <v>0</v>
      </c>
      <c r="I22" s="8">
        <v>6</v>
      </c>
      <c r="J22" s="1">
        <f>IF(D22&gt;E22,1,0)</f>
        <v>0</v>
      </c>
      <c r="K22" s="1">
        <f>IF(F22&gt;G22,1,0)</f>
        <v>1</v>
      </c>
      <c r="L22" s="1">
        <f>IF(H22&gt;I22,1,0)</f>
        <v>0</v>
      </c>
      <c r="M22" s="1">
        <f>IF(E22&gt;D22,1,0)</f>
        <v>1</v>
      </c>
      <c r="N22" s="1">
        <f>IF(G22&gt;F22,1,0)</f>
        <v>0</v>
      </c>
      <c r="O22" s="1">
        <f>IF(I22&gt;H22,1,0)</f>
        <v>1</v>
      </c>
      <c r="P22" s="2">
        <f t="shared" si="6"/>
        <v>1</v>
      </c>
      <c r="Q22" s="2">
        <f t="shared" si="7"/>
        <v>2</v>
      </c>
      <c r="R22" s="2">
        <f t="shared" si="8"/>
        <v>12</v>
      </c>
      <c r="S22" s="2">
        <f t="shared" si="8"/>
        <v>16</v>
      </c>
      <c r="T22" s="2">
        <f t="shared" si="9"/>
        <v>0</v>
      </c>
      <c r="U22" s="2">
        <f t="shared" si="10"/>
        <v>2</v>
      </c>
    </row>
    <row r="24" ht="12.75">
      <c r="B24" s="13" t="s">
        <v>29</v>
      </c>
    </row>
    <row r="25" spans="3:9" ht="12.75">
      <c r="C25" s="12"/>
      <c r="D25" s="117" t="s">
        <v>28</v>
      </c>
      <c r="E25" s="118"/>
      <c r="F25" s="119" t="s">
        <v>27</v>
      </c>
      <c r="G25" s="118"/>
      <c r="H25" s="119" t="s">
        <v>26</v>
      </c>
      <c r="I25" s="118"/>
    </row>
    <row r="26" spans="2:9" ht="12.75">
      <c r="B26" s="4">
        <v>2</v>
      </c>
      <c r="C26" s="11" t="str">
        <f aca="true" t="shared" si="11" ref="C26:C31">B1</f>
        <v>J.Sommer/F.Adomat</v>
      </c>
      <c r="D26" s="123">
        <f>SUM(T8,T11,T14,T17,U20)</f>
        <v>8</v>
      </c>
      <c r="E26" s="123"/>
      <c r="F26" s="5">
        <f>SUM(P8,P11,P14,P17,Q20)</f>
        <v>8</v>
      </c>
      <c r="G26" s="5">
        <f>SUM(Q8,Q11,Q14,Q17,P20)</f>
        <v>2</v>
      </c>
      <c r="H26" s="5">
        <f>SUM(R8,R11,R14,R17,S20)</f>
        <v>55</v>
      </c>
      <c r="I26" s="5">
        <f>SUM(S8,S11,S14,S17,R20)</f>
        <v>21</v>
      </c>
    </row>
    <row r="27" spans="2:9" ht="12.75">
      <c r="B27" s="4">
        <v>5</v>
      </c>
      <c r="C27" s="10" t="str">
        <f t="shared" si="11"/>
        <v>M.v.Hacht/.F.Hansen</v>
      </c>
      <c r="D27" s="123">
        <f>SUM(U8,T12,T15,T18,T22)</f>
        <v>2</v>
      </c>
      <c r="E27" s="123"/>
      <c r="F27" s="5">
        <f>SUM(Q8,P12,P15,P18,P22)</f>
        <v>3</v>
      </c>
      <c r="G27" s="5">
        <f>SUM(P8,Q12,Q15,Q18,Q22)</f>
        <v>8</v>
      </c>
      <c r="H27" s="5">
        <f>SUM(S8,R12,R15,R18,R22)</f>
        <v>35</v>
      </c>
      <c r="I27" s="5">
        <f>SUM(R8,S12,S15,S18,S22)</f>
        <v>58</v>
      </c>
    </row>
    <row r="28" spans="2:21" ht="12.75">
      <c r="B28" s="4">
        <v>6</v>
      </c>
      <c r="C28" s="9" t="str">
        <f t="shared" si="11"/>
        <v>C.Scheffler/L.Mikolajewski</v>
      </c>
      <c r="D28" s="123">
        <f>SUM(T9,U11,T16,U18,T21)</f>
        <v>0</v>
      </c>
      <c r="E28" s="123"/>
      <c r="F28" s="5">
        <f>SUM(P9,Q11,P16,Q18,P21)</f>
        <v>0</v>
      </c>
      <c r="G28" s="5">
        <f>SUM(Q9,P11,Q16,P18,Q21)</f>
        <v>10</v>
      </c>
      <c r="H28" s="5">
        <f>SUM(R9,S11,R16,S18,R21)</f>
        <v>18</v>
      </c>
      <c r="I28" s="5">
        <f>SUM(S9,R11,S16,R18,S21)</f>
        <v>60</v>
      </c>
      <c r="U28" s="8"/>
    </row>
    <row r="29" spans="2:9" ht="12.75">
      <c r="B29" s="4">
        <v>3</v>
      </c>
      <c r="C29" s="7" t="str">
        <f t="shared" si="11"/>
        <v>J.Schmitt/F.Schmitt</v>
      </c>
      <c r="D29" s="123">
        <f>SUM(U9,T13,U17,U19,U22)</f>
        <v>6</v>
      </c>
      <c r="E29" s="123"/>
      <c r="F29" s="5">
        <f>SUM(Q9,P13,Q17,Q19,Q22)</f>
        <v>6</v>
      </c>
      <c r="G29" s="5">
        <f>SUM(P9,Q13,P17,P19,P22)</f>
        <v>5</v>
      </c>
      <c r="H29" s="5">
        <f>SUM(S9,R13,S17,S19,S22)</f>
        <v>48</v>
      </c>
      <c r="I29" s="5">
        <f>SUM(R9,S13,R17,R19,R22)</f>
        <v>40</v>
      </c>
    </row>
    <row r="30" spans="2:9" ht="12.75">
      <c r="B30" s="4">
        <v>1</v>
      </c>
      <c r="C30" s="6" t="str">
        <f t="shared" si="11"/>
        <v>K.Löw/Muhlhardt</v>
      </c>
      <c r="D30" s="123">
        <f>SUM(T10,U12,U14,U16,T19)</f>
        <v>10</v>
      </c>
      <c r="E30" s="123"/>
      <c r="F30" s="5">
        <f>SUM(P10,Q12,Q14,Q16,P19)</f>
        <v>10</v>
      </c>
      <c r="G30" s="5">
        <f>SUM(Q10,P12,P14,P16,Q19)</f>
        <v>0</v>
      </c>
      <c r="H30" s="5">
        <f>SUM(R10,S12,S14,S16,R19)</f>
        <v>61</v>
      </c>
      <c r="I30" s="5">
        <f>SUM(S10,R12,R14,R16,S19)</f>
        <v>13</v>
      </c>
    </row>
    <row r="31" spans="2:9" ht="12.75">
      <c r="B31" s="4">
        <v>4</v>
      </c>
      <c r="C31" s="3" t="str">
        <f t="shared" si="11"/>
        <v>S.Bollin/J.Wegner</v>
      </c>
      <c r="D31" s="120">
        <f>SUM(U10,U13,U15,T20,U21)</f>
        <v>4</v>
      </c>
      <c r="E31" s="121"/>
      <c r="F31" s="2">
        <f>SUM(Q10,Q13,Q15,Q21,P20)</f>
        <v>4</v>
      </c>
      <c r="G31" s="2">
        <f>SUM(P10,P13,P15,Q20,P21)</f>
        <v>6</v>
      </c>
      <c r="H31" s="2">
        <f>SUM(S10,S13,S15,S21,R20)</f>
        <v>27</v>
      </c>
      <c r="I31" s="2">
        <f>SUM(R10,R13,R15,R21,S20)</f>
        <v>52</v>
      </c>
    </row>
  </sheetData>
  <mergeCells count="15">
    <mergeCell ref="D7:E7"/>
    <mergeCell ref="F7:G7"/>
    <mergeCell ref="H7:I7"/>
    <mergeCell ref="P7:Q7"/>
    <mergeCell ref="R7:S7"/>
    <mergeCell ref="T7:U7"/>
    <mergeCell ref="D29:E29"/>
    <mergeCell ref="D30:E30"/>
    <mergeCell ref="D31:E31"/>
    <mergeCell ref="D25:E25"/>
    <mergeCell ref="F25:G25"/>
    <mergeCell ref="H25:I25"/>
    <mergeCell ref="D26:E26"/>
    <mergeCell ref="D27:E27"/>
    <mergeCell ref="D28:E28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2011
U 16</oddHeader>
    <oddFooter>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">
      <selection activeCell="N21" sqref="N21"/>
    </sheetView>
  </sheetViews>
  <sheetFormatPr defaultColWidth="11.421875" defaultRowHeight="12.75"/>
  <cols>
    <col min="1" max="1" width="2.140625" style="51" bestFit="1" customWidth="1"/>
    <col min="2" max="2" width="24.28125" style="51" bestFit="1" customWidth="1"/>
    <col min="3" max="4" width="2.140625" style="51" bestFit="1" customWidth="1"/>
    <col min="5" max="5" width="3.57421875" style="51" customWidth="1"/>
    <col min="6" max="6" width="25.57421875" style="51" bestFit="1" customWidth="1"/>
    <col min="7" max="9" width="2.140625" style="51" bestFit="1" customWidth="1"/>
    <col min="10" max="10" width="18.140625" style="51" bestFit="1" customWidth="1"/>
    <col min="11" max="12" width="2.140625" style="51" bestFit="1" customWidth="1"/>
    <col min="13" max="13" width="3.57421875" style="51" customWidth="1"/>
    <col min="14" max="14" width="18.140625" style="51" bestFit="1" customWidth="1"/>
    <col min="15" max="16384" width="11.421875" style="51" customWidth="1"/>
  </cols>
  <sheetData>
    <row r="1" spans="2:14" s="98" customFormat="1" ht="15">
      <c r="B1" s="60" t="s">
        <v>0</v>
      </c>
      <c r="F1" s="99" t="s">
        <v>1</v>
      </c>
      <c r="J1" s="99" t="s">
        <v>2</v>
      </c>
      <c r="N1" s="99"/>
    </row>
    <row r="2" spans="1:14" ht="12.75">
      <c r="A2" s="54">
        <v>1</v>
      </c>
      <c r="B2" s="93" t="s">
        <v>105</v>
      </c>
      <c r="C2" s="54"/>
      <c r="D2" s="54"/>
      <c r="E2" s="54"/>
      <c r="F2" s="130" t="s">
        <v>106</v>
      </c>
      <c r="G2" s="107">
        <v>7</v>
      </c>
      <c r="H2" s="107">
        <v>7</v>
      </c>
      <c r="I2" s="107"/>
      <c r="J2" s="134" t="s">
        <v>107</v>
      </c>
      <c r="K2" s="107">
        <v>6</v>
      </c>
      <c r="L2" s="107">
        <v>7</v>
      </c>
      <c r="M2" s="107"/>
      <c r="N2" s="107"/>
    </row>
    <row r="3" spans="1:14" ht="12.75">
      <c r="A3" s="54">
        <v>2</v>
      </c>
      <c r="B3" s="94" t="s">
        <v>4</v>
      </c>
      <c r="C3" s="95"/>
      <c r="D3" s="95"/>
      <c r="E3" s="95"/>
      <c r="F3" s="130"/>
      <c r="G3" s="107"/>
      <c r="H3" s="107"/>
      <c r="I3" s="107"/>
      <c r="J3" s="134"/>
      <c r="K3" s="131"/>
      <c r="L3" s="131"/>
      <c r="M3" s="131"/>
      <c r="N3" s="107"/>
    </row>
    <row r="4" spans="1:14" ht="12.75">
      <c r="A4" s="54">
        <v>3</v>
      </c>
      <c r="B4" s="93" t="s">
        <v>108</v>
      </c>
      <c r="C4" s="54">
        <v>0</v>
      </c>
      <c r="D4" s="54">
        <v>4</v>
      </c>
      <c r="E4" s="54"/>
      <c r="F4" s="130" t="s">
        <v>109</v>
      </c>
      <c r="G4" s="107">
        <v>5</v>
      </c>
      <c r="H4" s="107">
        <v>5</v>
      </c>
      <c r="I4" s="107"/>
      <c r="J4" s="134"/>
      <c r="K4" s="131"/>
      <c r="L4" s="131"/>
      <c r="M4" s="131"/>
      <c r="N4" s="107"/>
    </row>
    <row r="5" spans="1:14" ht="12.75">
      <c r="A5" s="54">
        <v>4</v>
      </c>
      <c r="B5" s="94" t="s">
        <v>110</v>
      </c>
      <c r="C5" s="95">
        <v>6</v>
      </c>
      <c r="D5" s="95">
        <v>6</v>
      </c>
      <c r="E5" s="95"/>
      <c r="F5" s="132"/>
      <c r="G5" s="133"/>
      <c r="H5" s="133"/>
      <c r="I5" s="133"/>
      <c r="J5" s="135"/>
      <c r="K5" s="107"/>
      <c r="L5" s="107"/>
      <c r="M5" s="107"/>
      <c r="N5" s="107"/>
    </row>
    <row r="6" spans="1:14" ht="12.75">
      <c r="A6" s="54">
        <v>5</v>
      </c>
      <c r="B6" s="93" t="s">
        <v>111</v>
      </c>
      <c r="C6" s="54">
        <v>5</v>
      </c>
      <c r="D6" s="54">
        <v>2</v>
      </c>
      <c r="E6" s="54"/>
      <c r="F6" s="130" t="s">
        <v>112</v>
      </c>
      <c r="G6" s="107">
        <v>5</v>
      </c>
      <c r="H6" s="107">
        <v>7</v>
      </c>
      <c r="I6" s="107">
        <v>6</v>
      </c>
      <c r="J6" s="107" t="s">
        <v>112</v>
      </c>
      <c r="K6" s="107">
        <v>0</v>
      </c>
      <c r="L6" s="107">
        <v>6</v>
      </c>
      <c r="M6" s="107"/>
      <c r="N6" s="107"/>
    </row>
    <row r="7" spans="1:14" ht="12.75">
      <c r="A7" s="54">
        <v>6</v>
      </c>
      <c r="B7" s="94" t="s">
        <v>113</v>
      </c>
      <c r="C7" s="95">
        <v>7</v>
      </c>
      <c r="D7" s="95">
        <v>6</v>
      </c>
      <c r="E7" s="95"/>
      <c r="F7" s="130"/>
      <c r="G7" s="107"/>
      <c r="H7" s="107"/>
      <c r="I7" s="107"/>
      <c r="J7" s="107"/>
      <c r="K7" s="107"/>
      <c r="L7" s="107"/>
      <c r="M7" s="107"/>
      <c r="N7" s="107"/>
    </row>
    <row r="8" spans="1:14" ht="12.75">
      <c r="A8" s="54">
        <v>7</v>
      </c>
      <c r="B8" s="93" t="s">
        <v>114</v>
      </c>
      <c r="C8" s="54">
        <v>6</v>
      </c>
      <c r="D8" s="54">
        <v>4</v>
      </c>
      <c r="E8" s="54"/>
      <c r="F8" s="130" t="s">
        <v>115</v>
      </c>
      <c r="G8" s="107">
        <v>7</v>
      </c>
      <c r="H8" s="107">
        <v>5</v>
      </c>
      <c r="I8" s="107">
        <v>4</v>
      </c>
      <c r="J8" s="107"/>
      <c r="K8" s="107"/>
      <c r="L8" s="107"/>
      <c r="M8" s="107"/>
      <c r="N8" s="107"/>
    </row>
    <row r="9" spans="1:14" ht="28.5">
      <c r="A9" s="54">
        <v>8</v>
      </c>
      <c r="B9" s="94" t="s">
        <v>115</v>
      </c>
      <c r="C9" s="95">
        <v>7</v>
      </c>
      <c r="D9" s="95">
        <v>6</v>
      </c>
      <c r="E9" s="95"/>
      <c r="F9" s="130"/>
      <c r="G9" s="107"/>
      <c r="H9" s="107"/>
      <c r="I9" s="107"/>
      <c r="J9" s="107"/>
      <c r="K9" s="107"/>
      <c r="L9" s="107"/>
      <c r="M9" s="107"/>
      <c r="N9" s="107"/>
    </row>
    <row r="12" spans="2:10" ht="12.75">
      <c r="B12" s="96"/>
      <c r="C12" s="62"/>
      <c r="D12" s="62"/>
      <c r="E12" s="62"/>
      <c r="F12" s="96"/>
      <c r="G12" s="62"/>
      <c r="H12" s="62"/>
      <c r="I12" s="62"/>
      <c r="J12" s="96"/>
    </row>
    <row r="13" spans="2:10" ht="12.75">
      <c r="B13" s="96"/>
      <c r="C13" s="62"/>
      <c r="D13" s="62"/>
      <c r="E13" s="62"/>
      <c r="F13" s="96"/>
      <c r="G13" s="62"/>
      <c r="H13" s="62"/>
      <c r="I13" s="62"/>
      <c r="J13" s="96"/>
    </row>
    <row r="14" spans="2:10" ht="12.75">
      <c r="B14" s="96"/>
      <c r="C14" s="62"/>
      <c r="D14" s="62"/>
      <c r="E14" s="62"/>
      <c r="F14" s="96"/>
      <c r="G14" s="62"/>
      <c r="H14" s="62"/>
      <c r="I14" s="62"/>
      <c r="J14" s="96"/>
    </row>
  </sheetData>
  <mergeCells count="25">
    <mergeCell ref="F2:F3"/>
    <mergeCell ref="G2:G3"/>
    <mergeCell ref="H2:H3"/>
    <mergeCell ref="I2:I3"/>
    <mergeCell ref="J2:J5"/>
    <mergeCell ref="K2:K5"/>
    <mergeCell ref="L2:L5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I6:I7"/>
    <mergeCell ref="J6:J9"/>
    <mergeCell ref="K6:K9"/>
    <mergeCell ref="L6:L9"/>
    <mergeCell ref="M6:M9"/>
    <mergeCell ref="F8:F9"/>
    <mergeCell ref="G8:G9"/>
    <mergeCell ref="H8:H9"/>
    <mergeCell ref="I8:I9"/>
  </mergeCells>
  <printOptions gridLines="1"/>
  <pageMargins left="0.1968503937007874" right="0" top="0.8267716535433072" bottom="0.7874015748031497" header="0.3937007874015748" footer="0.5118110236220472"/>
  <pageSetup horizontalDpi="300" verticalDpi="300" orientation="landscape" paperSize="9" r:id="rId1"/>
  <headerFooter alignWithMargins="0">
    <oddHeader>&amp;L&amp;"Arial,Fett"&amp;20Clubmeisterschaften 2011&amp;C&amp;"Arial,Fett"&amp;20Mixed Damen/ Herren &amp;R&amp;"Arial,Fett"&amp;20A-Runde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Klaus</cp:lastModifiedBy>
  <cp:lastPrinted>2010-08-29T18:14:24Z</cp:lastPrinted>
  <dcterms:created xsi:type="dcterms:W3CDTF">2010-08-29T18:15:42Z</dcterms:created>
  <dcterms:modified xsi:type="dcterms:W3CDTF">2014-10-30T16:45:06Z</dcterms:modified>
  <cp:category/>
  <cp:version/>
  <cp:contentType/>
  <cp:contentStatus/>
</cp:coreProperties>
</file>