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5195" windowHeight="9210" tabRatio="910" firstSheet="3" activeTab="8"/>
  </bookViews>
  <sheets>
    <sheet name="H_H30" sheetId="1" r:id="rId1"/>
    <sheet name="D_40-A" sheetId="6" r:id="rId2"/>
    <sheet name="D_40_B" sheetId="7" r:id="rId3"/>
    <sheet name="H40-50-A" sheetId="4" r:id="rId4"/>
    <sheet name="H40-50-B" sheetId="5" r:id="rId5"/>
    <sheet name="Bambino" sheetId="10" r:id="rId6"/>
    <sheet name="Juniorinnen" sheetId="9" r:id="rId7"/>
    <sheet name="Junioren" sheetId="8" r:id="rId8"/>
    <sheet name="Mixed_30" sheetId="15" r:id="rId9"/>
    <sheet name="Mixed_40_A" sheetId="14" r:id="rId10"/>
    <sheet name="Mixed_40_B" sheetId="13" r:id="rId11"/>
    <sheet name="Mixed_50" sheetId="12" r:id="rId12"/>
    <sheet name="Mixed_50_B" sheetId="11" r:id="rId13"/>
    <sheet name="Tabelle2" sheetId="2" r:id="rId14"/>
    <sheet name="Tabelle3" sheetId="3" r:id="rId15"/>
  </sheets>
  <definedNames/>
  <calcPr calcId="152511"/>
</workbook>
</file>

<file path=xl/comments10.xml><?xml version="1.0" encoding="utf-8"?>
<comments xmlns="http://schemas.openxmlformats.org/spreadsheetml/2006/main">
  <authors>
    <author>Klaus</author>
  </authors>
  <commentList>
    <comment ref="G16" authorId="0">
      <text>
        <r>
          <rPr>
            <b/>
            <sz val="9"/>
            <rFont val="Tahoma"/>
            <family val="2"/>
          </rPr>
          <t>krank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<sst xmlns="http://schemas.openxmlformats.org/spreadsheetml/2006/main" count="193" uniqueCount="87">
  <si>
    <t>Sätze</t>
  </si>
  <si>
    <t>Satz 1</t>
  </si>
  <si>
    <t>Satz 2</t>
  </si>
  <si>
    <t>Satz 3</t>
  </si>
  <si>
    <t>Punkte</t>
  </si>
  <si>
    <t>Abschluss</t>
  </si>
  <si>
    <t>Spiele</t>
  </si>
  <si>
    <t>F.Adomat/J.Sommer</t>
  </si>
  <si>
    <t>G.+B.Kiepert</t>
  </si>
  <si>
    <t>C.Lehmann/S.Jungclaus</t>
  </si>
  <si>
    <t>C.Witt/G.Schmitt</t>
  </si>
  <si>
    <t>S.Sommer/A.Last</t>
  </si>
  <si>
    <t>M.Haack/M.v.Hacht</t>
  </si>
  <si>
    <t>H.-J.Brede/D.Haar</t>
  </si>
  <si>
    <t>W.Glasner/B.Redmann</t>
  </si>
  <si>
    <t>M.Delonge/H.Duus</t>
  </si>
  <si>
    <t>A.Schlaucher/P.Buckschun</t>
  </si>
  <si>
    <t>J.Steckmeister/M.Rupertus</t>
  </si>
  <si>
    <t>B.Thoms/G.Körting</t>
  </si>
  <si>
    <t>B.Oltersdorf/R.Katzmann</t>
  </si>
  <si>
    <t>Finale</t>
  </si>
  <si>
    <t>Halbfinale</t>
  </si>
  <si>
    <t>Viertelfinale</t>
  </si>
  <si>
    <t>V1</t>
  </si>
  <si>
    <t>O.Simonsen/R.Brück</t>
  </si>
  <si>
    <t>V2</t>
  </si>
  <si>
    <t>ze</t>
  </si>
  <si>
    <t>R.Zejewski/R.Keuchen</t>
  </si>
  <si>
    <t>Freilos</t>
  </si>
  <si>
    <t>A.Oppermann/R.Brede</t>
  </si>
  <si>
    <t>M.Adomat/T.Haack</t>
  </si>
  <si>
    <t>A.Münster/S.Schmitt</t>
  </si>
  <si>
    <t>G.v.Hacht/M.Wacker</t>
  </si>
  <si>
    <t>M.Thurau/G.Vietheer</t>
  </si>
  <si>
    <t>A.Keuchen/B.Zejewski</t>
  </si>
  <si>
    <t>A.Badermann/B.Haar</t>
  </si>
  <si>
    <t>S.Pommerenke/V.Last</t>
  </si>
  <si>
    <t>B.Sommer/A.Löw</t>
  </si>
  <si>
    <t>D.Steckmeister/M.Rupertus</t>
  </si>
  <si>
    <t>S.Scheffler/N.Pommerenke</t>
  </si>
  <si>
    <t>H.Melwing/M.Brümmer</t>
  </si>
  <si>
    <t>G.Bull/K.Timmann</t>
  </si>
  <si>
    <t>U.Hinz/I.Glasner</t>
  </si>
  <si>
    <t>Achtelfinale</t>
  </si>
  <si>
    <t>H.Melwing/m.Brümmer</t>
  </si>
  <si>
    <t>M.Stannossek/N.Eichhorst</t>
  </si>
  <si>
    <t>N.Peters/Ch.Scheffler</t>
  </si>
  <si>
    <t>M.v.Hacht/F.Hansen</t>
  </si>
  <si>
    <t>F.+J.Schmitt</t>
  </si>
  <si>
    <t>S.Bollin/J.Wegener</t>
  </si>
  <si>
    <t>C.Hannig/V.Aounti</t>
  </si>
  <si>
    <t>T.Kolesneva/L.Meyer-H.</t>
  </si>
  <si>
    <t>F.Weader/M.Ridder</t>
  </si>
  <si>
    <t>N.+F.Krause</t>
  </si>
  <si>
    <t>J.Witt/D.Münster</t>
  </si>
  <si>
    <t>L.Schmitt/P.Haack</t>
  </si>
  <si>
    <t>W.Lassen/Ch.Haack</t>
  </si>
  <si>
    <t>M.Kracht/M.Quiton</t>
  </si>
  <si>
    <t>I.Glasner/D.Haar</t>
  </si>
  <si>
    <t>G.Bull/H.Badermann</t>
  </si>
  <si>
    <t>K.Timmann/N.Schönfeld</t>
  </si>
  <si>
    <t>G.Kurowitsch/B.Redmann</t>
  </si>
  <si>
    <t>U.Hinz/G.Körting</t>
  </si>
  <si>
    <t>A.Badermann/K.Piepenhagen</t>
  </si>
  <si>
    <t>A.Löw/B.Oltersdorf</t>
  </si>
  <si>
    <t>M.Thurau/W.Glasner</t>
  </si>
  <si>
    <t>B.Zejewski/R.Keuchen</t>
  </si>
  <si>
    <t>A.Keuchen/D.Adomat</t>
  </si>
  <si>
    <t>D.Steckmeister/M.Mikolajewski</t>
  </si>
  <si>
    <t>M.Adomat/R.Zejewski</t>
  </si>
  <si>
    <t>S.+G.Schmitt</t>
  </si>
  <si>
    <t>H.Melwing/S.Sommer</t>
  </si>
  <si>
    <t>M.Rupertus/J.Steckmeister</t>
  </si>
  <si>
    <t>A.Münster/M.v.Hacht</t>
  </si>
  <si>
    <t>G.+S.Schmitt</t>
  </si>
  <si>
    <t>S.Scheffler/M.Rupertus</t>
  </si>
  <si>
    <t>V.Last/M.Haack</t>
  </si>
  <si>
    <t>A.Last/T.Haack</t>
  </si>
  <si>
    <t>G.v.Hacht/H.Duus</t>
  </si>
  <si>
    <t>B.Sommer/C.Witt</t>
  </si>
  <si>
    <t>H.Siepe/S.Stannies</t>
  </si>
  <si>
    <t>S.Pommerenke/C.Lehmann</t>
  </si>
  <si>
    <t>C.Siepe/J.Zielinski</t>
  </si>
  <si>
    <t>St.+O.Simonsen</t>
  </si>
  <si>
    <t>M.Rupertus/S.Jungclaus</t>
  </si>
  <si>
    <t>C.Hannig/D.Scheffler</t>
  </si>
  <si>
    <t>B-Runde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</si>
</sst>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0" xfId="0" applyFont="1" applyFill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7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4" fillId="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7" borderId="5" xfId="0" applyFill="1" applyBorder="1"/>
    <xf numFmtId="0" fontId="0" fillId="7" borderId="0" xfId="0" applyFill="1" applyBorder="1"/>
    <xf numFmtId="0" fontId="0" fillId="8" borderId="0" xfId="0" applyFill="1" applyBorder="1"/>
    <xf numFmtId="0" fontId="0" fillId="7" borderId="2" xfId="0" applyFill="1" applyBorder="1"/>
    <xf numFmtId="0" fontId="0" fillId="7" borderId="3" xfId="0" applyFill="1" applyBorder="1"/>
    <xf numFmtId="0" fontId="0" fillId="0" borderId="3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9" borderId="0" xfId="0" applyFill="1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6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0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0" fontId="6" fillId="7" borderId="3" xfId="20" applyFont="1" applyFill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5" xfId="20" applyFont="1" applyBorder="1">
      <alignment/>
      <protection/>
    </xf>
    <xf numFmtId="0" fontId="6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6" fillId="7" borderId="0" xfId="20" applyFont="1" applyFill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6" fillId="7" borderId="6" xfId="20" applyFont="1" applyFill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7" borderId="0" xfId="20" applyFont="1" applyFill="1">
      <alignment/>
      <protection/>
    </xf>
    <xf numFmtId="0" fontId="6" fillId="0" borderId="6" xfId="20" applyFont="1" applyBorder="1">
      <alignment/>
      <protection/>
    </xf>
    <xf numFmtId="0" fontId="0" fillId="0" borderId="6" xfId="20" applyFont="1" applyBorder="1">
      <alignment/>
      <protection/>
    </xf>
    <xf numFmtId="0" fontId="4" fillId="0" borderId="6" xfId="20" applyFont="1" applyBorder="1">
      <alignment/>
      <protection/>
    </xf>
    <xf numFmtId="0" fontId="6" fillId="7" borderId="5" xfId="20" applyFont="1" applyFill="1" applyBorder="1">
      <alignment/>
      <protection/>
    </xf>
    <xf numFmtId="0" fontId="6" fillId="7" borderId="0" xfId="20" applyFont="1" applyFill="1" applyBorder="1">
      <alignment/>
      <protection/>
    </xf>
    <xf numFmtId="0" fontId="6" fillId="7" borderId="2" xfId="20" applyFont="1" applyFill="1" applyBorder="1">
      <alignment/>
      <protection/>
    </xf>
    <xf numFmtId="0" fontId="6" fillId="7" borderId="3" xfId="20" applyFont="1" applyFill="1" applyBorder="1">
      <alignment/>
      <protection/>
    </xf>
    <xf numFmtId="0" fontId="0" fillId="9" borderId="3" xfId="20" applyFont="1" applyFill="1" applyBorder="1">
      <alignment/>
      <protection/>
    </xf>
    <xf numFmtId="0" fontId="6" fillId="7" borderId="0" xfId="20" applyFont="1" applyFill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7" fillId="0" borderId="3" xfId="20" applyFont="1" applyBorder="1">
      <alignment/>
      <protection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0" borderId="0" xfId="0" applyFill="1"/>
    <xf numFmtId="0" fontId="4" fillId="1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12" borderId="0" xfId="0" applyFont="1" applyFill="1"/>
    <xf numFmtId="0" fontId="8" fillId="0" borderId="0" xfId="0" applyFont="1" applyFill="1"/>
    <xf numFmtId="0" fontId="4" fillId="0" borderId="0" xfId="0" applyFont="1"/>
    <xf numFmtId="0" fontId="8" fillId="13" borderId="0" xfId="0" applyFont="1" applyFill="1"/>
    <xf numFmtId="0" fontId="8" fillId="14" borderId="0" xfId="0" applyFont="1" applyFill="1"/>
    <xf numFmtId="0" fontId="8" fillId="15" borderId="0" xfId="0" applyFont="1" applyFill="1"/>
    <xf numFmtId="0" fontId="4" fillId="0" borderId="0" xfId="0" applyFont="1" applyBorder="1" applyAlignment="1">
      <alignment horizontal="center"/>
    </xf>
    <xf numFmtId="0" fontId="8" fillId="0" borderId="0" xfId="0" applyFont="1" applyFill="1" applyBorder="1"/>
    <xf numFmtId="0" fontId="4" fillId="0" borderId="1" xfId="0" applyFont="1" applyBorder="1" applyAlignment="1">
      <alignment horizontal="center"/>
    </xf>
    <xf numFmtId="0" fontId="8" fillId="12" borderId="1" xfId="0" applyFont="1" applyFill="1" applyBorder="1"/>
    <xf numFmtId="0" fontId="8" fillId="13" borderId="1" xfId="0" applyFont="1" applyFill="1" applyBorder="1"/>
    <xf numFmtId="0" fontId="4" fillId="0" borderId="1" xfId="0" applyFont="1" applyBorder="1" applyAlignment="1">
      <alignment horizontal="center"/>
    </xf>
    <xf numFmtId="0" fontId="8" fillId="14" borderId="1" xfId="0" applyFont="1" applyFill="1" applyBorder="1"/>
    <xf numFmtId="0" fontId="8" fillId="15" borderId="1" xfId="0" applyFont="1" applyFill="1" applyBorder="1"/>
    <xf numFmtId="0" fontId="9" fillId="0" borderId="0" xfId="0" applyFont="1" applyFill="1"/>
    <xf numFmtId="0" fontId="8" fillId="0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/>
    </xf>
    <xf numFmtId="0" fontId="0" fillId="0" borderId="2" xfId="20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7" borderId="0" xfId="20" applyFont="1" applyFill="1" applyAlignment="1">
      <alignment horizontal="center"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4" fillId="0" borderId="7" xfId="20" applyFont="1" applyBorder="1" applyAlignment="1">
      <alignment horizontal="center"/>
      <protection/>
    </xf>
    <xf numFmtId="0" fontId="0" fillId="7" borderId="6" xfId="20" applyFont="1" applyFill="1" applyBorder="1" applyAlignment="1">
      <alignment horizontal="center"/>
      <protection/>
    </xf>
    <xf numFmtId="0" fontId="0" fillId="7" borderId="0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0" fillId="7" borderId="3" xfId="20" applyFont="1" applyFill="1" applyBorder="1" applyAlignment="1">
      <alignment horizontal="center"/>
      <protection/>
    </xf>
    <xf numFmtId="0" fontId="0" fillId="0" borderId="3" xfId="20" applyBorder="1">
      <alignment/>
      <protection/>
    </xf>
    <xf numFmtId="0" fontId="2" fillId="0" borderId="3" xfId="20" applyFont="1" applyBorder="1">
      <alignment/>
      <protection/>
    </xf>
    <xf numFmtId="0" fontId="0" fillId="7" borderId="3" xfId="20" applyFill="1" applyBorder="1">
      <alignment/>
      <protection/>
    </xf>
    <xf numFmtId="0" fontId="0" fillId="7" borderId="2" xfId="20" applyFill="1" applyBorder="1">
      <alignment/>
      <protection/>
    </xf>
    <xf numFmtId="0" fontId="0" fillId="7" borderId="0" xfId="20" applyFill="1" applyBorder="1">
      <alignment/>
      <protection/>
    </xf>
    <xf numFmtId="0" fontId="0" fillId="7" borderId="5" xfId="20" applyFill="1" applyBorder="1">
      <alignment/>
      <protection/>
    </xf>
    <xf numFmtId="0" fontId="0" fillId="0" borderId="4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6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7" borderId="0" xfId="0" applyFont="1" applyFill="1"/>
    <xf numFmtId="0" fontId="0" fillId="7" borderId="3" xfId="0" applyFont="1" applyFill="1" applyBorder="1" applyAlignment="1">
      <alignment horizontal="center"/>
    </xf>
    <xf numFmtId="0" fontId="0" fillId="0" borderId="3" xfId="0" applyFont="1" applyBorder="1"/>
    <xf numFmtId="0" fontId="2" fillId="0" borderId="3" xfId="0" applyFont="1" applyBorder="1"/>
    <xf numFmtId="0" fontId="0" fillId="7" borderId="3" xfId="0" applyFont="1" applyFill="1" applyBorder="1"/>
    <xf numFmtId="0" fontId="0" fillId="7" borderId="2" xfId="0" applyFont="1" applyFill="1" applyBorder="1"/>
    <xf numFmtId="0" fontId="0" fillId="7" borderId="0" xfId="0" applyFont="1" applyFill="1" applyBorder="1"/>
    <xf numFmtId="0" fontId="0" fillId="7" borderId="5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0" fillId="8" borderId="1" xfId="20" applyFont="1" applyFill="1" applyBorder="1" applyAlignment="1">
      <alignment horizontal="center"/>
      <protection/>
    </xf>
    <xf numFmtId="0" fontId="0" fillId="7" borderId="1" xfId="20" applyFont="1" applyFill="1" applyBorder="1" applyAlignment="1">
      <alignment horizontal="center"/>
      <protection/>
    </xf>
    <xf numFmtId="0" fontId="0" fillId="10" borderId="1" xfId="20" applyFont="1" applyFill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1" sqref="B21"/>
    </sheetView>
  </sheetViews>
  <sheetFormatPr defaultColWidth="11.421875" defaultRowHeight="12.75"/>
  <cols>
    <col min="2" max="3" width="23.281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" t="s">
        <v>7</v>
      </c>
      <c r="C1" s="5"/>
    </row>
    <row r="2" spans="1:3" ht="12.75">
      <c r="A2" s="1">
        <v>2</v>
      </c>
      <c r="B2" s="12" t="s">
        <v>8</v>
      </c>
      <c r="C2" s="5"/>
    </row>
    <row r="3" spans="1:3" ht="12.75">
      <c r="A3" s="1">
        <v>3</v>
      </c>
      <c r="B3" s="15" t="s">
        <v>9</v>
      </c>
      <c r="C3" s="5"/>
    </row>
    <row r="4" spans="1:3" ht="12.75">
      <c r="A4" s="1">
        <v>4</v>
      </c>
      <c r="B4" s="18" t="s">
        <v>10</v>
      </c>
      <c r="C4" s="5"/>
    </row>
    <row r="5" spans="1:3" ht="12.75">
      <c r="A5" s="1">
        <v>5</v>
      </c>
      <c r="B5" s="21" t="s">
        <v>11</v>
      </c>
      <c r="C5" s="5"/>
    </row>
    <row r="6" spans="1:21" ht="12.75">
      <c r="A6" s="1"/>
      <c r="B6" s="5"/>
      <c r="C6" s="5"/>
      <c r="D6" s="88" t="s">
        <v>1</v>
      </c>
      <c r="E6" s="89"/>
      <c r="F6" s="88" t="s">
        <v>2</v>
      </c>
      <c r="G6" s="89"/>
      <c r="H6" s="90" t="s">
        <v>3</v>
      </c>
      <c r="I6" s="89"/>
      <c r="P6" s="84" t="s">
        <v>0</v>
      </c>
      <c r="Q6" s="84"/>
      <c r="R6" s="84" t="s">
        <v>6</v>
      </c>
      <c r="S6" s="84"/>
      <c r="T6" s="84" t="s">
        <v>4</v>
      </c>
      <c r="U6" s="84"/>
    </row>
    <row r="7" spans="1:21" ht="12.75">
      <c r="A7" s="1">
        <v>1</v>
      </c>
      <c r="B7" s="10" t="str">
        <f>B1</f>
        <v>F.Adomat/J.Sommer</v>
      </c>
      <c r="C7" s="13" t="str">
        <f>B2</f>
        <v>G.+B.Kiepert</v>
      </c>
      <c r="D7" s="2">
        <v>2</v>
      </c>
      <c r="E7" s="2">
        <v>6</v>
      </c>
      <c r="F7" s="2">
        <v>2</v>
      </c>
      <c r="G7" s="2">
        <v>6</v>
      </c>
      <c r="H7" s="2"/>
      <c r="I7" s="2"/>
      <c r="J7">
        <f aca="true" t="shared" si="0" ref="J7:J16">IF(D7&gt;E7,1,0)</f>
        <v>0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1</v>
      </c>
      <c r="N7">
        <f aca="true" t="shared" si="4" ref="N7:N16">IF(G7&gt;F7,1,0)</f>
        <v>1</v>
      </c>
      <c r="O7">
        <f aca="true" t="shared" si="5" ref="O7:O16">IF(I7&gt;H7,1,0)</f>
        <v>0</v>
      </c>
      <c r="P7" s="2">
        <f aca="true" t="shared" si="6" ref="P7:P16">SUM(J7:L7)</f>
        <v>0</v>
      </c>
      <c r="Q7" s="2">
        <f aca="true" t="shared" si="7" ref="Q7:Q16">SUM(M7:O7)</f>
        <v>2</v>
      </c>
      <c r="R7" s="2">
        <f aca="true" t="shared" si="8" ref="R7:R16">SUM(D7,F7,H7)</f>
        <v>4</v>
      </c>
      <c r="S7" s="2">
        <f aca="true" t="shared" si="9" ref="S7:S16">SUM(E7,G7,I7)</f>
        <v>12</v>
      </c>
      <c r="T7" s="2">
        <f aca="true" t="shared" si="10" ref="T7:T16">IF(P7&gt;Q7,2,0)</f>
        <v>0</v>
      </c>
      <c r="U7" s="2">
        <f aca="true" t="shared" si="11" ref="U7:U16">IF(Q7&gt;P7,2,0)</f>
        <v>2</v>
      </c>
    </row>
    <row r="8" spans="1:21" ht="12.75">
      <c r="A8" s="1">
        <v>2</v>
      </c>
      <c r="B8" s="16" t="str">
        <f>B3</f>
        <v>C.Lehmann/S.Jungclaus</v>
      </c>
      <c r="C8" s="19" t="str">
        <f>B4</f>
        <v>C.Witt/G.Schmitt</v>
      </c>
      <c r="D8" s="2">
        <v>6</v>
      </c>
      <c r="E8" s="2">
        <v>3</v>
      </c>
      <c r="F8" s="2">
        <v>2</v>
      </c>
      <c r="G8" s="2">
        <v>6</v>
      </c>
      <c r="H8" s="2">
        <v>3</v>
      </c>
      <c r="I8" s="2">
        <v>6</v>
      </c>
      <c r="J8">
        <f t="shared" si="0"/>
        <v>1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1</v>
      </c>
      <c r="O8">
        <f t="shared" si="5"/>
        <v>1</v>
      </c>
      <c r="P8" s="2">
        <f t="shared" si="6"/>
        <v>1</v>
      </c>
      <c r="Q8" s="2">
        <f t="shared" si="7"/>
        <v>2</v>
      </c>
      <c r="R8" s="2">
        <f t="shared" si="8"/>
        <v>11</v>
      </c>
      <c r="S8" s="2">
        <f t="shared" si="9"/>
        <v>15</v>
      </c>
      <c r="T8" s="2">
        <f t="shared" si="10"/>
        <v>0</v>
      </c>
      <c r="U8" s="2">
        <f t="shared" si="11"/>
        <v>2</v>
      </c>
    </row>
    <row r="9" spans="1:21" ht="12.75">
      <c r="A9" s="1">
        <v>3</v>
      </c>
      <c r="B9" s="22" t="str">
        <f>B5</f>
        <v>S.Sommer/A.Last</v>
      </c>
      <c r="C9" s="10" t="str">
        <f>B1</f>
        <v>F.Adomat/J.Sommer</v>
      </c>
      <c r="D9" s="2">
        <v>6</v>
      </c>
      <c r="E9" s="2">
        <v>1</v>
      </c>
      <c r="F9" s="2">
        <v>6</v>
      </c>
      <c r="G9" s="2">
        <v>4</v>
      </c>
      <c r="H9" s="2"/>
      <c r="I9" s="2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">
        <f t="shared" si="6"/>
        <v>2</v>
      </c>
      <c r="Q9" s="2">
        <f t="shared" si="7"/>
        <v>0</v>
      </c>
      <c r="R9" s="2">
        <f t="shared" si="8"/>
        <v>12</v>
      </c>
      <c r="S9" s="2">
        <f t="shared" si="9"/>
        <v>5</v>
      </c>
      <c r="T9" s="2">
        <f t="shared" si="10"/>
        <v>2</v>
      </c>
      <c r="U9" s="2">
        <f t="shared" si="11"/>
        <v>0</v>
      </c>
    </row>
    <row r="10" spans="1:21" ht="12.75">
      <c r="A10" s="1">
        <v>4</v>
      </c>
      <c r="B10" s="13" t="str">
        <f>B2</f>
        <v>G.+B.Kiepert</v>
      </c>
      <c r="C10" s="16" t="str">
        <f>B3</f>
        <v>C.Lehmann/S.Jungclaus</v>
      </c>
      <c r="D10" s="2">
        <v>7</v>
      </c>
      <c r="E10" s="2">
        <v>6</v>
      </c>
      <c r="F10" s="2">
        <v>6</v>
      </c>
      <c r="G10" s="2">
        <v>4</v>
      </c>
      <c r="H10" s="2"/>
      <c r="I10" s="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13</v>
      </c>
      <c r="S10" s="2">
        <f t="shared" si="9"/>
        <v>10</v>
      </c>
      <c r="T10" s="2">
        <f t="shared" si="10"/>
        <v>2</v>
      </c>
      <c r="U10" s="2">
        <f t="shared" si="11"/>
        <v>0</v>
      </c>
    </row>
    <row r="11" spans="1:21" ht="12.75">
      <c r="A11" s="1">
        <v>5</v>
      </c>
      <c r="B11" s="19" t="str">
        <f>B4</f>
        <v>C.Witt/G.Schmitt</v>
      </c>
      <c r="C11" s="22" t="str">
        <f>B5</f>
        <v>S.Sommer/A.Last</v>
      </c>
      <c r="D11" s="2">
        <v>5</v>
      </c>
      <c r="E11" s="2">
        <v>7</v>
      </c>
      <c r="F11" s="2">
        <v>6</v>
      </c>
      <c r="G11" s="2">
        <v>7</v>
      </c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2">
        <f t="shared" si="6"/>
        <v>0</v>
      </c>
      <c r="Q11" s="2">
        <f t="shared" si="7"/>
        <v>2</v>
      </c>
      <c r="R11" s="2">
        <f t="shared" si="8"/>
        <v>11</v>
      </c>
      <c r="S11" s="2">
        <f t="shared" si="9"/>
        <v>14</v>
      </c>
      <c r="T11" s="2">
        <f t="shared" si="10"/>
        <v>0</v>
      </c>
      <c r="U11" s="2">
        <f t="shared" si="11"/>
        <v>2</v>
      </c>
    </row>
    <row r="12" spans="1:21" ht="12.75">
      <c r="A12" s="1">
        <v>6</v>
      </c>
      <c r="B12" s="10" t="str">
        <f>B1</f>
        <v>F.Adomat/J.Sommer</v>
      </c>
      <c r="C12" s="16" t="str">
        <f>B3</f>
        <v>C.Lehmann/S.Jungclaus</v>
      </c>
      <c r="D12" s="2">
        <v>6</v>
      </c>
      <c r="E12" s="2">
        <v>7</v>
      </c>
      <c r="F12" s="2">
        <v>2</v>
      </c>
      <c r="G12" s="2">
        <v>6</v>
      </c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8</v>
      </c>
      <c r="S12" s="2">
        <f t="shared" si="9"/>
        <v>13</v>
      </c>
      <c r="T12" s="2">
        <f t="shared" si="10"/>
        <v>0</v>
      </c>
      <c r="U12" s="2">
        <f t="shared" si="11"/>
        <v>2</v>
      </c>
    </row>
    <row r="13" spans="1:21" ht="12.75">
      <c r="A13" s="1">
        <v>7</v>
      </c>
      <c r="B13" s="13" t="str">
        <f>B2</f>
        <v>G.+B.Kiepert</v>
      </c>
      <c r="C13" s="6" t="str">
        <f>B4</f>
        <v>C.Witt/G.Schmitt</v>
      </c>
      <c r="D13" s="2">
        <v>6</v>
      </c>
      <c r="E13" s="2">
        <v>4</v>
      </c>
      <c r="F13" s="2">
        <v>5</v>
      </c>
      <c r="G13" s="2">
        <v>7</v>
      </c>
      <c r="H13" s="2">
        <v>5</v>
      </c>
      <c r="I13" s="2">
        <v>7</v>
      </c>
      <c r="J13">
        <f t="shared" si="0"/>
        <v>1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1</v>
      </c>
      <c r="O13">
        <f t="shared" si="5"/>
        <v>1</v>
      </c>
      <c r="P13" s="2">
        <f t="shared" si="6"/>
        <v>1</v>
      </c>
      <c r="Q13" s="2">
        <f t="shared" si="7"/>
        <v>2</v>
      </c>
      <c r="R13" s="2">
        <f t="shared" si="8"/>
        <v>16</v>
      </c>
      <c r="S13" s="2">
        <f t="shared" si="9"/>
        <v>18</v>
      </c>
      <c r="T13" s="2">
        <f t="shared" si="10"/>
        <v>0</v>
      </c>
      <c r="U13" s="2">
        <f t="shared" si="11"/>
        <v>2</v>
      </c>
    </row>
    <row r="14" spans="1:21" ht="12.75">
      <c r="A14" s="1">
        <v>8</v>
      </c>
      <c r="B14" s="22" t="str">
        <f>B5</f>
        <v>S.Sommer/A.Last</v>
      </c>
      <c r="C14" s="16" t="str">
        <f>B3</f>
        <v>C.Lehmann/S.Jungclaus</v>
      </c>
      <c r="D14" s="2">
        <v>6</v>
      </c>
      <c r="E14" s="2">
        <v>1</v>
      </c>
      <c r="F14" s="2">
        <v>6</v>
      </c>
      <c r="G14" s="2">
        <v>4</v>
      </c>
      <c r="H14" s="2"/>
      <c r="I14" s="2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2">
        <f t="shared" si="6"/>
        <v>2</v>
      </c>
      <c r="Q14" s="2">
        <f t="shared" si="7"/>
        <v>0</v>
      </c>
      <c r="R14" s="2">
        <f t="shared" si="8"/>
        <v>12</v>
      </c>
      <c r="S14" s="2">
        <f t="shared" si="9"/>
        <v>5</v>
      </c>
      <c r="T14" s="2">
        <f t="shared" si="10"/>
        <v>2</v>
      </c>
      <c r="U14" s="2">
        <f t="shared" si="11"/>
        <v>0</v>
      </c>
    </row>
    <row r="15" spans="1:21" ht="12.75">
      <c r="A15" s="1">
        <v>9</v>
      </c>
      <c r="B15" s="10" t="str">
        <f>B1</f>
        <v>F.Adomat/J.Sommer</v>
      </c>
      <c r="C15" s="19" t="str">
        <f>B4</f>
        <v>C.Witt/G.Schmitt</v>
      </c>
      <c r="D15" s="2">
        <v>0</v>
      </c>
      <c r="E15" s="2">
        <v>6</v>
      </c>
      <c r="F15" s="2">
        <v>4</v>
      </c>
      <c r="G15" s="2">
        <v>6</v>
      </c>
      <c r="H15" s="2"/>
      <c r="I15" s="2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1</v>
      </c>
      <c r="N15">
        <f t="shared" si="4"/>
        <v>1</v>
      </c>
      <c r="O15">
        <f t="shared" si="5"/>
        <v>0</v>
      </c>
      <c r="P15" s="2">
        <f t="shared" si="6"/>
        <v>0</v>
      </c>
      <c r="Q15" s="2">
        <f t="shared" si="7"/>
        <v>2</v>
      </c>
      <c r="R15" s="2">
        <f t="shared" si="8"/>
        <v>4</v>
      </c>
      <c r="S15" s="2">
        <f t="shared" si="9"/>
        <v>12</v>
      </c>
      <c r="T15" s="2">
        <f t="shared" si="10"/>
        <v>0</v>
      </c>
      <c r="U15" s="2">
        <f t="shared" si="11"/>
        <v>2</v>
      </c>
    </row>
    <row r="16" spans="1:21" ht="12.75">
      <c r="A16" s="1">
        <v>10</v>
      </c>
      <c r="B16" s="10" t="str">
        <f>B2</f>
        <v>G.+B.Kiepert</v>
      </c>
      <c r="C16" s="22" t="str">
        <f>B5</f>
        <v>S.Sommer/A.Last</v>
      </c>
      <c r="D16" s="2">
        <v>4</v>
      </c>
      <c r="E16" s="2">
        <v>6</v>
      </c>
      <c r="F16" s="2">
        <v>6</v>
      </c>
      <c r="G16" s="2">
        <v>2</v>
      </c>
      <c r="H16" s="2">
        <v>6</v>
      </c>
      <c r="I16" s="2">
        <v>4</v>
      </c>
      <c r="J16">
        <f t="shared" si="0"/>
        <v>0</v>
      </c>
      <c r="K16">
        <f t="shared" si="1"/>
        <v>1</v>
      </c>
      <c r="L16">
        <f t="shared" si="2"/>
        <v>1</v>
      </c>
      <c r="M16">
        <f t="shared" si="3"/>
        <v>1</v>
      </c>
      <c r="N16">
        <f t="shared" si="4"/>
        <v>0</v>
      </c>
      <c r="O16">
        <f t="shared" si="5"/>
        <v>0</v>
      </c>
      <c r="P16" s="2">
        <f t="shared" si="6"/>
        <v>2</v>
      </c>
      <c r="Q16" s="2">
        <f t="shared" si="7"/>
        <v>1</v>
      </c>
      <c r="R16" s="2">
        <f t="shared" si="8"/>
        <v>16</v>
      </c>
      <c r="S16" s="2">
        <f t="shared" si="9"/>
        <v>12</v>
      </c>
      <c r="T16" s="2">
        <f t="shared" si="10"/>
        <v>2</v>
      </c>
      <c r="U16" s="2">
        <f t="shared" si="11"/>
        <v>0</v>
      </c>
    </row>
    <row r="19" ht="12.75">
      <c r="B19" s="3" t="s">
        <v>5</v>
      </c>
    </row>
    <row r="20" spans="3:9" ht="12.75">
      <c r="C20" s="1"/>
      <c r="D20" s="85" t="s">
        <v>4</v>
      </c>
      <c r="E20" s="86"/>
      <c r="F20" s="87" t="s">
        <v>0</v>
      </c>
      <c r="G20" s="86"/>
      <c r="H20" s="87" t="s">
        <v>6</v>
      </c>
      <c r="I20" s="86"/>
    </row>
    <row r="21" spans="2:9" ht="12.75">
      <c r="B21" s="7">
        <v>5</v>
      </c>
      <c r="C21" s="11" t="str">
        <f>B1</f>
        <v>F.Adomat/J.Sommer</v>
      </c>
      <c r="D21" s="91">
        <f>SUM(T7,U9,T12,T15)</f>
        <v>0</v>
      </c>
      <c r="E21" s="91"/>
      <c r="F21" s="8">
        <f>SUM(P7,Q9,P12,P15)</f>
        <v>0</v>
      </c>
      <c r="G21" s="8">
        <f>SUM(Q7,P9,Q12,Q15)</f>
        <v>8</v>
      </c>
      <c r="H21" s="8">
        <f>SUM(R7,S9,R12,R15)</f>
        <v>21</v>
      </c>
      <c r="I21" s="8">
        <f>SUM(S7,R9,S12,S15)</f>
        <v>49</v>
      </c>
    </row>
    <row r="22" spans="2:9" ht="12.75">
      <c r="B22" s="7">
        <v>2</v>
      </c>
      <c r="C22" s="14" t="str">
        <f>B2</f>
        <v>G.+B.Kiepert</v>
      </c>
      <c r="D22" s="91">
        <f>SUM(U7,T10,T13,T16)</f>
        <v>6</v>
      </c>
      <c r="E22" s="91"/>
      <c r="F22" s="8">
        <f>SUM(Q7,P10,P13,P16)</f>
        <v>7</v>
      </c>
      <c r="G22" s="8">
        <f>SUM(P7,Q10,Q13,Q16)</f>
        <v>3</v>
      </c>
      <c r="H22" s="8">
        <f>SUM(S7,R10,R13,R16)</f>
        <v>57</v>
      </c>
      <c r="I22" s="8">
        <f>SUM(R7,S10,S13,S16)</f>
        <v>44</v>
      </c>
    </row>
    <row r="23" spans="2:21" ht="12.75">
      <c r="B23" s="7">
        <v>4</v>
      </c>
      <c r="C23" s="17" t="str">
        <f>B3</f>
        <v>C.Lehmann/S.Jungclaus</v>
      </c>
      <c r="D23" s="91">
        <f>SUM(T8,U10,U12,U14)</f>
        <v>2</v>
      </c>
      <c r="E23" s="91"/>
      <c r="F23" s="8">
        <f>SUM(P8,Q10,Q12,Q14)</f>
        <v>3</v>
      </c>
      <c r="G23" s="8">
        <f>SUM(Q8,P10,P12,P14)</f>
        <v>6</v>
      </c>
      <c r="H23" s="8">
        <f>SUM(R8,S10,S12,S14)</f>
        <v>39</v>
      </c>
      <c r="I23" s="8">
        <f>SUM(S8,R10,R12,R14)</f>
        <v>48</v>
      </c>
      <c r="U23" s="4"/>
    </row>
    <row r="24" spans="2:9" ht="12.75">
      <c r="B24" s="7">
        <v>3</v>
      </c>
      <c r="C24" s="20" t="str">
        <f>B4</f>
        <v>C.Witt/G.Schmitt</v>
      </c>
      <c r="D24" s="91">
        <f>SUM(U8,T11,U13,U15)</f>
        <v>6</v>
      </c>
      <c r="E24" s="91"/>
      <c r="F24" s="8">
        <f>SUM(Q8,P11,Q13,Q15)</f>
        <v>6</v>
      </c>
      <c r="G24" s="8">
        <f>SUM(P8,Q11,P13,P15)</f>
        <v>4</v>
      </c>
      <c r="H24" s="8">
        <f>SUM(S8,R11,S13,S15)</f>
        <v>56</v>
      </c>
      <c r="I24" s="8">
        <f>SUM(R8,S11,R13,R15)</f>
        <v>45</v>
      </c>
    </row>
    <row r="25" spans="2:9" ht="12.75">
      <c r="B25" s="7">
        <v>1</v>
      </c>
      <c r="C25" s="23" t="str">
        <f>B5</f>
        <v>S.Sommer/A.Last</v>
      </c>
      <c r="D25" s="91">
        <f>SUM(T9,U11,T14,U16)</f>
        <v>6</v>
      </c>
      <c r="E25" s="91"/>
      <c r="F25" s="8">
        <f>SUM(P9,Q11,P14,Q16)</f>
        <v>7</v>
      </c>
      <c r="G25" s="8">
        <f>SUM(Q9,P11,Q14,P16)</f>
        <v>2</v>
      </c>
      <c r="H25" s="8">
        <f>SUM(R9,S11,R14,S16)</f>
        <v>50</v>
      </c>
      <c r="I25" s="8">
        <f>SUM(S9,R11,S14,R16)</f>
        <v>37</v>
      </c>
    </row>
  </sheetData>
  <mergeCells count="14">
    <mergeCell ref="D25:E25"/>
    <mergeCell ref="D21:E21"/>
    <mergeCell ref="D22:E22"/>
    <mergeCell ref="D23:E23"/>
    <mergeCell ref="D24:E24"/>
    <mergeCell ref="T6:U6"/>
    <mergeCell ref="D20:E20"/>
    <mergeCell ref="F20:G20"/>
    <mergeCell ref="H20:I20"/>
    <mergeCell ref="D6:E6"/>
    <mergeCell ref="F6:G6"/>
    <mergeCell ref="H6:I6"/>
    <mergeCell ref="P6:Q6"/>
    <mergeCell ref="R6:S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showGridLines="0" view="pageLayout" workbookViewId="0" topLeftCell="A1">
      <selection activeCell="Q9" sqref="Q9"/>
    </sheetView>
  </sheetViews>
  <sheetFormatPr defaultColWidth="11.421875" defaultRowHeight="12.75"/>
  <cols>
    <col min="1" max="1" width="3.28125" style="1" bestFit="1" customWidth="1"/>
    <col min="2" max="2" width="27.00390625" style="0" customWidth="1"/>
    <col min="3" max="5" width="2.57421875" style="0" bestFit="1" customWidth="1"/>
    <col min="6" max="6" width="1.28515625" style="0" customWidth="1"/>
    <col min="7" max="7" width="26.7109375" style="0" customWidth="1"/>
    <col min="8" max="10" width="2.57421875" style="0" bestFit="1" customWidth="1"/>
    <col min="11" max="11" width="3.421875" style="0" customWidth="1"/>
    <col min="12" max="12" width="19.00390625" style="0" customWidth="1"/>
    <col min="13" max="15" width="2.57421875" style="0" bestFit="1" customWidth="1"/>
    <col min="16" max="16" width="1.7109375" style="0" customWidth="1"/>
    <col min="17" max="17" width="19.140625" style="0" bestFit="1" customWidth="1"/>
    <col min="18" max="18" width="2.57421875" style="0" bestFit="1" customWidth="1"/>
    <col min="19" max="19" width="2.00390625" style="0" bestFit="1" customWidth="1"/>
    <col min="20" max="20" width="2.57421875" style="0" bestFit="1" customWidth="1"/>
  </cols>
  <sheetData>
    <row r="1" spans="1:20" ht="18.75" thickBot="1">
      <c r="A1" s="147"/>
      <c r="B1" s="148" t="s">
        <v>43</v>
      </c>
      <c r="C1" s="148"/>
      <c r="D1" s="148"/>
      <c r="E1" s="148"/>
      <c r="F1" s="149"/>
      <c r="G1" s="148" t="s">
        <v>22</v>
      </c>
      <c r="H1" s="148"/>
      <c r="I1" s="148"/>
      <c r="J1" s="148"/>
      <c r="K1" s="149"/>
      <c r="L1" s="148" t="s">
        <v>21</v>
      </c>
      <c r="M1" s="148"/>
      <c r="N1" s="148"/>
      <c r="O1" s="148"/>
      <c r="P1" s="149"/>
      <c r="Q1" s="94" t="s">
        <v>20</v>
      </c>
      <c r="R1" s="94"/>
      <c r="S1" s="94"/>
      <c r="T1" s="95"/>
    </row>
    <row r="2" spans="1:20" ht="15">
      <c r="A2" s="150">
        <v>1</v>
      </c>
      <c r="B2" s="32" t="s">
        <v>71</v>
      </c>
      <c r="C2" s="151">
        <v>0</v>
      </c>
      <c r="D2" s="151">
        <v>0</v>
      </c>
      <c r="E2" s="151">
        <v>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154"/>
      <c r="S2" s="154"/>
      <c r="T2" s="155"/>
    </row>
    <row r="3" spans="1:20" ht="15">
      <c r="A3" s="156">
        <v>2</v>
      </c>
      <c r="B3" s="157" t="s">
        <v>28</v>
      </c>
      <c r="C3" s="158">
        <v>0</v>
      </c>
      <c r="D3" s="158">
        <v>0</v>
      </c>
      <c r="E3" s="158">
        <v>0</v>
      </c>
      <c r="F3" s="152"/>
      <c r="G3" s="152" t="str">
        <f>B2</f>
        <v>H.Melwing/S.Sommer</v>
      </c>
      <c r="H3" s="159">
        <v>6</v>
      </c>
      <c r="I3" s="159">
        <v>6</v>
      </c>
      <c r="J3" s="159">
        <v>0</v>
      </c>
      <c r="K3" s="152"/>
      <c r="L3" s="152"/>
      <c r="M3" s="152"/>
      <c r="N3" s="152"/>
      <c r="O3" s="152"/>
      <c r="P3" s="152"/>
      <c r="Q3" s="153"/>
      <c r="R3" s="154"/>
      <c r="S3" s="154"/>
      <c r="T3" s="155"/>
    </row>
    <row r="4" spans="1:20" ht="15">
      <c r="A4" s="150">
        <v>3</v>
      </c>
      <c r="B4" s="160" t="s">
        <v>69</v>
      </c>
      <c r="C4" s="159">
        <v>2</v>
      </c>
      <c r="D4" s="159">
        <v>5</v>
      </c>
      <c r="E4" s="159">
        <v>0</v>
      </c>
      <c r="F4" s="152"/>
      <c r="G4" s="152" t="str">
        <f>B5</f>
        <v>M.Rupertus/J.Steckmeister</v>
      </c>
      <c r="H4" s="159">
        <v>1</v>
      </c>
      <c r="I4" s="159">
        <v>2</v>
      </c>
      <c r="J4" s="159">
        <v>0</v>
      </c>
      <c r="K4" s="152"/>
      <c r="L4" s="152"/>
      <c r="M4" s="152"/>
      <c r="N4" s="152"/>
      <c r="O4" s="152"/>
      <c r="P4" s="152"/>
      <c r="Q4" s="153"/>
      <c r="R4" s="154"/>
      <c r="S4" s="154"/>
      <c r="T4" s="155"/>
    </row>
    <row r="5" spans="1:20" ht="15">
      <c r="A5" s="156">
        <v>4</v>
      </c>
      <c r="B5" s="157" t="s">
        <v>72</v>
      </c>
      <c r="C5" s="158">
        <v>6</v>
      </c>
      <c r="D5" s="158">
        <v>7</v>
      </c>
      <c r="E5" s="158">
        <v>0</v>
      </c>
      <c r="F5" s="161"/>
      <c r="G5" s="161"/>
      <c r="H5" s="161"/>
      <c r="I5" s="161"/>
      <c r="J5" s="161"/>
      <c r="K5" s="152"/>
      <c r="L5" s="152" t="str">
        <f>G3</f>
        <v>H.Melwing/S.Sommer</v>
      </c>
      <c r="M5" s="162">
        <v>6</v>
      </c>
      <c r="N5" s="162">
        <v>6</v>
      </c>
      <c r="O5" s="162">
        <v>0</v>
      </c>
      <c r="P5" s="152"/>
      <c r="Q5" s="153"/>
      <c r="R5" s="154"/>
      <c r="S5" s="154"/>
      <c r="T5" s="155"/>
    </row>
    <row r="6" spans="1:20" ht="15">
      <c r="A6" s="150">
        <v>5</v>
      </c>
      <c r="B6" s="160" t="s">
        <v>73</v>
      </c>
      <c r="C6" s="159">
        <v>1</v>
      </c>
      <c r="D6" s="159">
        <v>6</v>
      </c>
      <c r="E6" s="159">
        <v>6</v>
      </c>
      <c r="F6" s="152"/>
      <c r="G6" s="152"/>
      <c r="H6" s="152"/>
      <c r="I6" s="152"/>
      <c r="J6" s="152"/>
      <c r="K6" s="152"/>
      <c r="L6" s="152" t="str">
        <f>G8</f>
        <v>S.Scheffler/M.Rupertus</v>
      </c>
      <c r="M6" s="162">
        <v>1</v>
      </c>
      <c r="N6" s="162">
        <v>2</v>
      </c>
      <c r="O6" s="162">
        <v>0</v>
      </c>
      <c r="P6" s="152"/>
      <c r="Q6" s="153"/>
      <c r="R6" s="154"/>
      <c r="S6" s="154"/>
      <c r="T6" s="155"/>
    </row>
    <row r="7" spans="1:20" ht="15">
      <c r="A7" s="156">
        <v>6</v>
      </c>
      <c r="B7" s="157" t="s">
        <v>74</v>
      </c>
      <c r="C7" s="158">
        <v>6</v>
      </c>
      <c r="D7" s="158">
        <v>2</v>
      </c>
      <c r="E7" s="158">
        <v>3</v>
      </c>
      <c r="F7" s="152"/>
      <c r="G7" s="152" t="str">
        <f>B6</f>
        <v>A.Münster/M.v.Hacht</v>
      </c>
      <c r="H7" s="159">
        <v>2</v>
      </c>
      <c r="I7" s="159">
        <v>4</v>
      </c>
      <c r="J7" s="159">
        <v>0</v>
      </c>
      <c r="K7" s="152"/>
      <c r="L7" s="152"/>
      <c r="M7" s="152"/>
      <c r="N7" s="152"/>
      <c r="O7" s="152"/>
      <c r="P7" s="152"/>
      <c r="Q7" s="153"/>
      <c r="R7" s="154"/>
      <c r="S7" s="154"/>
      <c r="T7" s="155"/>
    </row>
    <row r="8" spans="1:20" ht="15">
      <c r="A8" s="150">
        <v>7</v>
      </c>
      <c r="B8" s="160" t="s">
        <v>75</v>
      </c>
      <c r="C8" s="159">
        <v>0</v>
      </c>
      <c r="D8" s="159">
        <v>0</v>
      </c>
      <c r="E8" s="159">
        <v>0</v>
      </c>
      <c r="F8" s="152"/>
      <c r="G8" s="152" t="str">
        <f>B8</f>
        <v>S.Scheffler/M.Rupertus</v>
      </c>
      <c r="H8" s="159">
        <v>6</v>
      </c>
      <c r="I8" s="159">
        <v>6</v>
      </c>
      <c r="J8" s="159">
        <v>0</v>
      </c>
      <c r="K8" s="152"/>
      <c r="L8" s="152"/>
      <c r="M8" s="152"/>
      <c r="N8" s="152"/>
      <c r="O8" s="152"/>
      <c r="P8" s="152"/>
      <c r="Q8" s="153"/>
      <c r="R8" s="154"/>
      <c r="S8" s="154"/>
      <c r="T8" s="155"/>
    </row>
    <row r="9" spans="1:20" ht="15" thickBot="1">
      <c r="A9" s="147">
        <v>8</v>
      </c>
      <c r="B9" s="41" t="s">
        <v>28</v>
      </c>
      <c r="C9" s="163">
        <v>0</v>
      </c>
      <c r="D9" s="163">
        <v>0</v>
      </c>
      <c r="E9" s="163">
        <v>0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 t="str">
        <f>L5</f>
        <v>H.Melwing/S.Sommer</v>
      </c>
      <c r="R9" s="166">
        <v>6</v>
      </c>
      <c r="S9" s="166">
        <v>6</v>
      </c>
      <c r="T9" s="167">
        <v>0</v>
      </c>
    </row>
    <row r="10" spans="1:20" ht="14.25">
      <c r="A10" s="150">
        <v>9</v>
      </c>
      <c r="B10" s="160" t="s">
        <v>76</v>
      </c>
      <c r="C10" s="159">
        <v>6</v>
      </c>
      <c r="D10" s="159">
        <v>6</v>
      </c>
      <c r="E10" s="159">
        <v>0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 t="str">
        <f>L13</f>
        <v>V.Last/M.Haack</v>
      </c>
      <c r="R10" s="168">
        <v>2</v>
      </c>
      <c r="S10" s="168">
        <v>4</v>
      </c>
      <c r="T10" s="169">
        <v>0</v>
      </c>
    </row>
    <row r="11" spans="1:20" ht="15">
      <c r="A11" s="156">
        <v>10</v>
      </c>
      <c r="B11" s="157" t="s">
        <v>67</v>
      </c>
      <c r="C11" s="158">
        <v>3</v>
      </c>
      <c r="D11" s="158">
        <v>1</v>
      </c>
      <c r="E11" s="158">
        <v>0</v>
      </c>
      <c r="F11" s="152"/>
      <c r="G11" s="152" t="str">
        <f>B10</f>
        <v>V.Last/M.Haack</v>
      </c>
      <c r="H11" s="159">
        <v>6</v>
      </c>
      <c r="I11" s="159">
        <v>6</v>
      </c>
      <c r="J11" s="159">
        <v>0</v>
      </c>
      <c r="K11" s="152"/>
      <c r="L11" s="152"/>
      <c r="M11" s="152"/>
      <c r="N11" s="152"/>
      <c r="O11" s="152"/>
      <c r="P11" s="152"/>
      <c r="Q11" s="153"/>
      <c r="R11" s="154"/>
      <c r="S11" s="154"/>
      <c r="T11" s="155"/>
    </row>
    <row r="12" spans="1:20" ht="15">
      <c r="A12" s="150">
        <v>11</v>
      </c>
      <c r="B12" s="160" t="s">
        <v>68</v>
      </c>
      <c r="C12" s="159">
        <v>0</v>
      </c>
      <c r="D12" s="159">
        <v>0</v>
      </c>
      <c r="E12" s="159">
        <v>0</v>
      </c>
      <c r="F12" s="152"/>
      <c r="G12" s="152" t="str">
        <f>B12</f>
        <v>D.Steckmeister/M.Mikolajewski</v>
      </c>
      <c r="H12" s="159">
        <v>0</v>
      </c>
      <c r="I12" s="159">
        <v>0</v>
      </c>
      <c r="J12" s="159">
        <v>0</v>
      </c>
      <c r="K12" s="152"/>
      <c r="L12" s="152"/>
      <c r="M12" s="152"/>
      <c r="N12" s="152"/>
      <c r="O12" s="152"/>
      <c r="P12" s="152"/>
      <c r="Q12" s="153"/>
      <c r="R12" s="154"/>
      <c r="S12" s="154"/>
      <c r="T12" s="155"/>
    </row>
    <row r="13" spans="1:20" ht="15">
      <c r="A13" s="156">
        <v>12</v>
      </c>
      <c r="B13" s="157" t="s">
        <v>28</v>
      </c>
      <c r="C13" s="158">
        <v>0</v>
      </c>
      <c r="D13" s="158">
        <v>0</v>
      </c>
      <c r="E13" s="158">
        <v>0</v>
      </c>
      <c r="F13" s="161"/>
      <c r="G13" s="161"/>
      <c r="H13" s="161"/>
      <c r="I13" s="161"/>
      <c r="J13" s="161"/>
      <c r="K13" s="152"/>
      <c r="L13" s="152" t="str">
        <f>G11</f>
        <v>V.Last/M.Haack</v>
      </c>
      <c r="M13" s="162">
        <v>6</v>
      </c>
      <c r="N13" s="162">
        <v>7</v>
      </c>
      <c r="O13" s="162">
        <v>0</v>
      </c>
      <c r="P13" s="152"/>
      <c r="Q13" s="153"/>
      <c r="R13" s="154"/>
      <c r="S13" s="154"/>
      <c r="T13" s="155"/>
    </row>
    <row r="14" spans="1:20" ht="15">
      <c r="A14" s="150">
        <v>13</v>
      </c>
      <c r="B14" s="160" t="s">
        <v>77</v>
      </c>
      <c r="C14" s="159">
        <v>3</v>
      </c>
      <c r="D14" s="159">
        <v>6</v>
      </c>
      <c r="E14" s="159">
        <v>6</v>
      </c>
      <c r="F14" s="152"/>
      <c r="G14" s="152"/>
      <c r="H14" s="152"/>
      <c r="I14" s="152"/>
      <c r="J14" s="152"/>
      <c r="K14" s="152"/>
      <c r="L14" s="152" t="str">
        <f>G15</f>
        <v>A.Last/T.Haack</v>
      </c>
      <c r="M14" s="162">
        <v>2</v>
      </c>
      <c r="N14" s="162">
        <v>5</v>
      </c>
      <c r="O14" s="162">
        <v>0</v>
      </c>
      <c r="P14" s="152"/>
      <c r="Q14" s="153"/>
      <c r="R14" s="154"/>
      <c r="S14" s="154"/>
      <c r="T14" s="155"/>
    </row>
    <row r="15" spans="1:20" ht="15">
      <c r="A15" s="156">
        <v>14</v>
      </c>
      <c r="B15" s="157" t="s">
        <v>66</v>
      </c>
      <c r="C15" s="158">
        <v>6</v>
      </c>
      <c r="D15" s="158">
        <v>4</v>
      </c>
      <c r="E15" s="158">
        <v>3</v>
      </c>
      <c r="F15" s="152"/>
      <c r="G15" s="152" t="str">
        <f>B14</f>
        <v>A.Last/T.Haack</v>
      </c>
      <c r="H15" s="159">
        <v>0</v>
      </c>
      <c r="I15" s="159">
        <v>0</v>
      </c>
      <c r="J15" s="159">
        <v>0</v>
      </c>
      <c r="K15" s="152"/>
      <c r="L15" s="152"/>
      <c r="M15" s="152"/>
      <c r="N15" s="152"/>
      <c r="O15" s="152"/>
      <c r="P15" s="152"/>
      <c r="Q15" s="153"/>
      <c r="R15" s="154"/>
      <c r="S15" s="154"/>
      <c r="T15" s="155"/>
    </row>
    <row r="16" spans="1:20" ht="15">
      <c r="A16" s="150">
        <v>15</v>
      </c>
      <c r="B16" s="160" t="s">
        <v>78</v>
      </c>
      <c r="C16" s="159">
        <v>0</v>
      </c>
      <c r="D16" s="159">
        <v>0</v>
      </c>
      <c r="E16" s="159">
        <v>0</v>
      </c>
      <c r="F16" s="152"/>
      <c r="G16" s="152" t="str">
        <f>B16</f>
        <v>G.v.Hacht/H.Duus</v>
      </c>
      <c r="H16" s="159">
        <v>0</v>
      </c>
      <c r="I16" s="159">
        <v>0</v>
      </c>
      <c r="J16" s="159">
        <v>0</v>
      </c>
      <c r="K16" s="152"/>
      <c r="L16" s="152"/>
      <c r="M16" s="152"/>
      <c r="N16" s="152"/>
      <c r="O16" s="152"/>
      <c r="P16" s="152"/>
      <c r="Q16" s="153"/>
      <c r="R16" s="154"/>
      <c r="S16" s="154"/>
      <c r="T16" s="155"/>
    </row>
    <row r="17" spans="1:20" ht="15.75" thickBot="1">
      <c r="A17" s="147">
        <v>16</v>
      </c>
      <c r="B17" s="41" t="s">
        <v>28</v>
      </c>
      <c r="C17" s="163">
        <v>0</v>
      </c>
      <c r="D17" s="163">
        <v>0</v>
      </c>
      <c r="E17" s="163">
        <v>0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70"/>
      <c r="S17" s="170"/>
      <c r="T17" s="171"/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&amp;LTC Tornesch e.V.&amp;CClubmeisterschaft 2012
Mixed / 40</oddHeader>
    <oddFooter>&amp;C&amp;Z&amp;F&amp;RSeite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6" sqref="L6"/>
    </sheetView>
  </sheetViews>
  <sheetFormatPr defaultColWidth="11.421875" defaultRowHeight="12.75"/>
  <cols>
    <col min="1" max="1" width="2.57421875" style="47" bestFit="1" customWidth="1"/>
    <col min="2" max="2" width="29.28125" style="47" bestFit="1" customWidth="1"/>
    <col min="3" max="5" width="2.57421875" style="47" bestFit="1" customWidth="1"/>
    <col min="6" max="6" width="5.28125" style="47" customWidth="1"/>
    <col min="7" max="7" width="27.57421875" style="47" bestFit="1" customWidth="1"/>
    <col min="8" max="10" width="2.57421875" style="47" bestFit="1" customWidth="1"/>
    <col min="11" max="11" width="5.28125" style="47" customWidth="1"/>
    <col min="12" max="12" width="27.57421875" style="47" bestFit="1" customWidth="1"/>
    <col min="13" max="15" width="2.00390625" style="47" bestFit="1" customWidth="1"/>
    <col min="16" max="16384" width="11.421875" style="47" customWidth="1"/>
  </cols>
  <sheetData>
    <row r="1" spans="1:15" ht="18.75" thickBot="1">
      <c r="A1" s="126"/>
      <c r="B1" s="127" t="s">
        <v>22</v>
      </c>
      <c r="C1" s="127"/>
      <c r="D1" s="127"/>
      <c r="E1" s="127"/>
      <c r="F1" s="128"/>
      <c r="G1" s="127" t="s">
        <v>21</v>
      </c>
      <c r="H1" s="127"/>
      <c r="I1" s="127"/>
      <c r="J1" s="127"/>
      <c r="K1" s="128"/>
      <c r="L1" s="127" t="s">
        <v>20</v>
      </c>
      <c r="M1" s="127"/>
      <c r="N1" s="127"/>
      <c r="O1" s="129"/>
    </row>
    <row r="2" spans="1:15" ht="15">
      <c r="A2" s="130">
        <v>1</v>
      </c>
      <c r="B2" s="78" t="s">
        <v>66</v>
      </c>
      <c r="C2" s="131">
        <v>0</v>
      </c>
      <c r="D2" s="131">
        <v>0</v>
      </c>
      <c r="E2" s="131">
        <v>0</v>
      </c>
      <c r="L2" s="132"/>
      <c r="M2" s="132"/>
      <c r="N2" s="132"/>
      <c r="O2" s="133"/>
    </row>
    <row r="3" spans="1:15" ht="15">
      <c r="A3" s="134">
        <v>2</v>
      </c>
      <c r="B3" s="78" t="s">
        <v>28</v>
      </c>
      <c r="C3" s="135">
        <v>0</v>
      </c>
      <c r="D3" s="135">
        <v>0</v>
      </c>
      <c r="E3" s="135">
        <v>0</v>
      </c>
      <c r="G3" s="47" t="str">
        <f>B2</f>
        <v>B.Zejewski/R.Keuchen</v>
      </c>
      <c r="H3" s="136">
        <v>1</v>
      </c>
      <c r="I3" s="136">
        <v>2</v>
      </c>
      <c r="J3" s="136">
        <v>0</v>
      </c>
      <c r="L3" s="132"/>
      <c r="M3" s="132"/>
      <c r="N3" s="132"/>
      <c r="O3" s="133"/>
    </row>
    <row r="4" spans="1:15" ht="15">
      <c r="A4" s="130">
        <v>3</v>
      </c>
      <c r="B4" s="78" t="s">
        <v>67</v>
      </c>
      <c r="C4" s="136">
        <v>0</v>
      </c>
      <c r="D4" s="136">
        <v>4</v>
      </c>
      <c r="E4" s="136">
        <v>0</v>
      </c>
      <c r="G4" s="47" t="str">
        <f>B5</f>
        <v>D.Steckmeister/M.Mikolajewski</v>
      </c>
      <c r="H4" s="136">
        <v>6</v>
      </c>
      <c r="I4" s="136">
        <v>6</v>
      </c>
      <c r="J4" s="136">
        <v>0</v>
      </c>
      <c r="L4" s="132"/>
      <c r="M4" s="132"/>
      <c r="N4" s="132"/>
      <c r="O4" s="133"/>
    </row>
    <row r="5" spans="1:15" ht="15.75" thickBot="1">
      <c r="A5" s="137">
        <v>4</v>
      </c>
      <c r="B5" s="54" t="s">
        <v>68</v>
      </c>
      <c r="C5" s="138">
        <v>6</v>
      </c>
      <c r="D5" s="138">
        <v>6</v>
      </c>
      <c r="E5" s="138">
        <v>0</v>
      </c>
      <c r="F5" s="139"/>
      <c r="G5" s="139"/>
      <c r="H5" s="51"/>
      <c r="I5" s="51"/>
      <c r="J5" s="51"/>
      <c r="K5" s="139"/>
      <c r="L5" s="139" t="str">
        <f>G4</f>
        <v>D.Steckmeister/M.Mikolajewski</v>
      </c>
      <c r="M5" s="141">
        <v>2</v>
      </c>
      <c r="N5" s="141">
        <v>3</v>
      </c>
      <c r="O5" s="142">
        <v>0</v>
      </c>
    </row>
    <row r="6" spans="1:15" ht="15">
      <c r="A6" s="130">
        <v>5</v>
      </c>
      <c r="B6" s="78" t="s">
        <v>69</v>
      </c>
      <c r="C6" s="136">
        <v>0</v>
      </c>
      <c r="D6" s="136">
        <v>0</v>
      </c>
      <c r="E6" s="136">
        <v>0</v>
      </c>
      <c r="H6" s="61"/>
      <c r="I6" s="61"/>
      <c r="J6" s="61"/>
      <c r="L6" s="146" t="str">
        <f>G8</f>
        <v>S.+G.Schmitt</v>
      </c>
      <c r="M6" s="143">
        <v>6</v>
      </c>
      <c r="N6" s="143">
        <v>6</v>
      </c>
      <c r="O6" s="144">
        <v>0</v>
      </c>
    </row>
    <row r="7" spans="1:15" ht="15">
      <c r="A7" s="134">
        <v>6</v>
      </c>
      <c r="B7" s="78" t="s">
        <v>28</v>
      </c>
      <c r="C7" s="135">
        <v>0</v>
      </c>
      <c r="D7" s="135">
        <v>0</v>
      </c>
      <c r="E7" s="135">
        <v>0</v>
      </c>
      <c r="G7" s="47" t="str">
        <f>B6</f>
        <v>M.Adomat/R.Zejewski</v>
      </c>
      <c r="H7" s="136">
        <v>2</v>
      </c>
      <c r="I7" s="136">
        <v>2</v>
      </c>
      <c r="J7" s="136">
        <v>0</v>
      </c>
      <c r="L7" s="132"/>
      <c r="M7" s="132"/>
      <c r="N7" s="132"/>
      <c r="O7" s="133"/>
    </row>
    <row r="8" spans="1:15" ht="15">
      <c r="A8" s="130">
        <v>7</v>
      </c>
      <c r="B8" s="78" t="s">
        <v>70</v>
      </c>
      <c r="C8" s="136">
        <v>0</v>
      </c>
      <c r="D8" s="136">
        <v>0</v>
      </c>
      <c r="E8" s="136">
        <v>0</v>
      </c>
      <c r="G8" s="47" t="str">
        <f>B8</f>
        <v>S.+G.Schmitt</v>
      </c>
      <c r="H8" s="136">
        <v>6</v>
      </c>
      <c r="I8" s="136">
        <v>6</v>
      </c>
      <c r="J8" s="136">
        <v>0</v>
      </c>
      <c r="L8" s="132"/>
      <c r="M8" s="132"/>
      <c r="N8" s="132"/>
      <c r="O8" s="133"/>
    </row>
    <row r="9" spans="1:15" ht="15.75" thickBot="1">
      <c r="A9" s="137">
        <v>8</v>
      </c>
      <c r="B9" s="145" t="s">
        <v>28</v>
      </c>
      <c r="C9" s="138">
        <v>0</v>
      </c>
      <c r="D9" s="138">
        <v>0</v>
      </c>
      <c r="E9" s="138">
        <v>0</v>
      </c>
      <c r="F9" s="139"/>
      <c r="G9" s="139"/>
      <c r="H9" s="139"/>
      <c r="I9" s="139"/>
      <c r="J9" s="139"/>
      <c r="K9" s="139"/>
      <c r="L9" s="139"/>
      <c r="M9" s="139"/>
      <c r="N9" s="139"/>
      <c r="O9" s="126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Mixed 40 / B</oddHeader>
    <oddFooter>&amp;C&amp;Z&amp;F&amp;RSeite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5" sqref="L5"/>
    </sheetView>
  </sheetViews>
  <sheetFormatPr defaultColWidth="11.421875" defaultRowHeight="12.75"/>
  <cols>
    <col min="1" max="1" width="2.57421875" style="47" bestFit="1" customWidth="1"/>
    <col min="2" max="2" width="31.28125" style="47" bestFit="1" customWidth="1"/>
    <col min="3" max="5" width="2.57421875" style="47" bestFit="1" customWidth="1"/>
    <col min="6" max="6" width="6.140625" style="47" customWidth="1"/>
    <col min="7" max="7" width="25.7109375" style="47" bestFit="1" customWidth="1"/>
    <col min="8" max="10" width="2.57421875" style="47" bestFit="1" customWidth="1"/>
    <col min="11" max="11" width="4.00390625" style="47" customWidth="1"/>
    <col min="12" max="12" width="28.28125" style="47" bestFit="1" customWidth="1"/>
    <col min="13" max="15" width="2.00390625" style="47" bestFit="1" customWidth="1"/>
    <col min="16" max="16384" width="11.421875" style="47" customWidth="1"/>
  </cols>
  <sheetData>
    <row r="1" spans="1:15" ht="18.75" thickBot="1">
      <c r="A1" s="126"/>
      <c r="B1" s="127" t="s">
        <v>22</v>
      </c>
      <c r="C1" s="127"/>
      <c r="D1" s="127"/>
      <c r="E1" s="127"/>
      <c r="F1" s="128"/>
      <c r="G1" s="127" t="s">
        <v>21</v>
      </c>
      <c r="H1" s="127"/>
      <c r="I1" s="127"/>
      <c r="J1" s="127"/>
      <c r="K1" s="128"/>
      <c r="L1" s="127" t="s">
        <v>20</v>
      </c>
      <c r="M1" s="127"/>
      <c r="N1" s="127"/>
      <c r="O1" s="129"/>
    </row>
    <row r="2" spans="1:15" ht="15">
      <c r="A2" s="130">
        <v>1</v>
      </c>
      <c r="B2" s="78" t="s">
        <v>62</v>
      </c>
      <c r="C2" s="131">
        <v>6</v>
      </c>
      <c r="D2" s="131">
        <v>6</v>
      </c>
      <c r="E2" s="131">
        <v>0</v>
      </c>
      <c r="L2" s="132"/>
      <c r="M2" s="132"/>
      <c r="N2" s="132"/>
      <c r="O2" s="133"/>
    </row>
    <row r="3" spans="1:15" ht="15">
      <c r="A3" s="134">
        <v>2</v>
      </c>
      <c r="B3" s="78" t="s">
        <v>59</v>
      </c>
      <c r="C3" s="135">
        <v>1</v>
      </c>
      <c r="D3" s="135">
        <v>3</v>
      </c>
      <c r="E3" s="135">
        <v>0</v>
      </c>
      <c r="G3" s="47" t="str">
        <f>B2</f>
        <v>U.Hinz/G.Körting</v>
      </c>
      <c r="H3" s="136">
        <v>4</v>
      </c>
      <c r="I3" s="136">
        <v>3</v>
      </c>
      <c r="J3" s="136">
        <v>0</v>
      </c>
      <c r="L3" s="132"/>
      <c r="M3" s="132"/>
      <c r="N3" s="132"/>
      <c r="O3" s="133"/>
    </row>
    <row r="4" spans="1:15" ht="15">
      <c r="A4" s="130">
        <v>3</v>
      </c>
      <c r="B4" s="78" t="s">
        <v>58</v>
      </c>
      <c r="C4" s="136">
        <v>3</v>
      </c>
      <c r="D4" s="136">
        <v>5</v>
      </c>
      <c r="E4" s="136">
        <v>0</v>
      </c>
      <c r="G4" s="47" t="str">
        <f>B5</f>
        <v>A.Badermann/K.Piepenhagen</v>
      </c>
      <c r="H4" s="136">
        <v>6</v>
      </c>
      <c r="I4" s="136">
        <v>6</v>
      </c>
      <c r="J4" s="136">
        <v>0</v>
      </c>
      <c r="L4" s="132"/>
      <c r="M4" s="132"/>
      <c r="N4" s="132"/>
      <c r="O4" s="133"/>
    </row>
    <row r="5" spans="1:15" ht="15.75" thickBot="1">
      <c r="A5" s="137">
        <v>4</v>
      </c>
      <c r="B5" s="54" t="s">
        <v>63</v>
      </c>
      <c r="C5" s="138">
        <v>6</v>
      </c>
      <c r="D5" s="138">
        <v>7</v>
      </c>
      <c r="E5" s="138">
        <v>0</v>
      </c>
      <c r="F5" s="139"/>
      <c r="G5" s="139"/>
      <c r="H5" s="51"/>
      <c r="I5" s="51"/>
      <c r="J5" s="51"/>
      <c r="K5" s="139"/>
      <c r="L5" s="140" t="str">
        <f>G4</f>
        <v>A.Badermann/K.Piepenhagen</v>
      </c>
      <c r="M5" s="141">
        <v>6</v>
      </c>
      <c r="N5" s="141">
        <v>4</v>
      </c>
      <c r="O5" s="142">
        <v>6</v>
      </c>
    </row>
    <row r="6" spans="1:15" ht="15">
      <c r="A6" s="130">
        <v>5</v>
      </c>
      <c r="B6" s="78" t="s">
        <v>64</v>
      </c>
      <c r="C6" s="136">
        <v>6</v>
      </c>
      <c r="D6" s="136">
        <v>5</v>
      </c>
      <c r="E6" s="136">
        <v>6</v>
      </c>
      <c r="H6" s="61"/>
      <c r="I6" s="61"/>
      <c r="J6" s="61"/>
      <c r="L6" s="132" t="str">
        <f>G7</f>
        <v>A.Löw/B.Oltersdorf</v>
      </c>
      <c r="M6" s="143">
        <v>2</v>
      </c>
      <c r="N6" s="143">
        <v>6</v>
      </c>
      <c r="O6" s="144">
        <v>2</v>
      </c>
    </row>
    <row r="7" spans="1:15" ht="15">
      <c r="A7" s="134">
        <v>6</v>
      </c>
      <c r="B7" s="78" t="s">
        <v>61</v>
      </c>
      <c r="C7" s="135">
        <v>1</v>
      </c>
      <c r="D7" s="135">
        <v>7</v>
      </c>
      <c r="E7" s="135">
        <v>4</v>
      </c>
      <c r="G7" s="47" t="str">
        <f>B6</f>
        <v>A.Löw/B.Oltersdorf</v>
      </c>
      <c r="H7" s="136">
        <v>6</v>
      </c>
      <c r="I7" s="136">
        <v>6</v>
      </c>
      <c r="J7" s="136">
        <v>7</v>
      </c>
      <c r="L7" s="132"/>
      <c r="M7" s="132"/>
      <c r="N7" s="132"/>
      <c r="O7" s="133"/>
    </row>
    <row r="8" spans="1:15" ht="15">
      <c r="A8" s="130">
        <v>7</v>
      </c>
      <c r="B8" s="78" t="s">
        <v>60</v>
      </c>
      <c r="C8" s="136">
        <v>0</v>
      </c>
      <c r="D8" s="136">
        <v>6</v>
      </c>
      <c r="E8" s="136">
        <v>3</v>
      </c>
      <c r="G8" s="47" t="str">
        <f>B9</f>
        <v>M.Thurau/W.Glasner</v>
      </c>
      <c r="H8" s="136">
        <v>7</v>
      </c>
      <c r="I8" s="136">
        <v>4</v>
      </c>
      <c r="J8" s="136">
        <v>5</v>
      </c>
      <c r="L8" s="132"/>
      <c r="M8" s="132"/>
      <c r="N8" s="132"/>
      <c r="O8" s="133"/>
    </row>
    <row r="9" spans="1:15" ht="15.75" thickBot="1">
      <c r="A9" s="137">
        <v>8</v>
      </c>
      <c r="B9" s="145" t="s">
        <v>65</v>
      </c>
      <c r="C9" s="138">
        <v>6</v>
      </c>
      <c r="D9" s="138">
        <v>3</v>
      </c>
      <c r="E9" s="138">
        <v>6</v>
      </c>
      <c r="F9" s="139"/>
      <c r="G9" s="139"/>
      <c r="H9" s="139"/>
      <c r="I9" s="139"/>
      <c r="J9" s="139"/>
      <c r="K9" s="139"/>
      <c r="L9" s="139"/>
      <c r="M9" s="139"/>
      <c r="N9" s="139"/>
      <c r="O9" s="126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Mixed / 50</oddHeader>
    <oddFooter>&amp;C&amp;Z&amp;F&amp;RSeite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G14" sqref="G14"/>
    </sheetView>
  </sheetViews>
  <sheetFormatPr defaultColWidth="11.421875" defaultRowHeight="12.75"/>
  <cols>
    <col min="1" max="1" width="2.57421875" style="47" bestFit="1" customWidth="1"/>
    <col min="2" max="2" width="29.8515625" style="47" customWidth="1"/>
    <col min="3" max="5" width="2.57421875" style="47" bestFit="1" customWidth="1"/>
    <col min="6" max="6" width="1.7109375" style="47" customWidth="1"/>
    <col min="7" max="7" width="25.7109375" style="47" bestFit="1" customWidth="1"/>
    <col min="8" max="10" width="2.57421875" style="47" bestFit="1" customWidth="1"/>
    <col min="11" max="11" width="4.00390625" style="47" customWidth="1"/>
    <col min="12" max="12" width="22.7109375" style="47" bestFit="1" customWidth="1"/>
    <col min="13" max="15" width="2.00390625" style="47" bestFit="1" customWidth="1"/>
    <col min="16" max="16384" width="11.421875" style="47" customWidth="1"/>
  </cols>
  <sheetData>
    <row r="1" spans="1:15" ht="18.75" thickBot="1">
      <c r="A1" s="126"/>
      <c r="B1" s="127" t="s">
        <v>22</v>
      </c>
      <c r="C1" s="127"/>
      <c r="D1" s="127"/>
      <c r="E1" s="127"/>
      <c r="F1" s="128"/>
      <c r="G1" s="127" t="s">
        <v>21</v>
      </c>
      <c r="H1" s="127"/>
      <c r="I1" s="127"/>
      <c r="J1" s="127"/>
      <c r="K1" s="128"/>
      <c r="L1" s="127" t="s">
        <v>20</v>
      </c>
      <c r="M1" s="127"/>
      <c r="N1" s="127"/>
      <c r="O1" s="129"/>
    </row>
    <row r="2" spans="1:15" ht="15">
      <c r="A2" s="130">
        <v>1</v>
      </c>
      <c r="B2" s="78"/>
      <c r="C2" s="131">
        <v>0</v>
      </c>
      <c r="D2" s="131">
        <v>0</v>
      </c>
      <c r="E2" s="131">
        <v>0</v>
      </c>
      <c r="L2" s="132"/>
      <c r="M2" s="132"/>
      <c r="N2" s="132"/>
      <c r="O2" s="133"/>
    </row>
    <row r="3" spans="1:15" ht="15">
      <c r="A3" s="134">
        <v>2</v>
      </c>
      <c r="B3" s="78"/>
      <c r="C3" s="135">
        <v>0</v>
      </c>
      <c r="D3" s="135">
        <v>0</v>
      </c>
      <c r="E3" s="135">
        <v>0</v>
      </c>
      <c r="G3" s="47" t="s">
        <v>58</v>
      </c>
      <c r="H3" s="136">
        <v>3</v>
      </c>
      <c r="I3" s="136">
        <v>1</v>
      </c>
      <c r="J3" s="136">
        <v>0</v>
      </c>
      <c r="L3" s="132"/>
      <c r="M3" s="132"/>
      <c r="N3" s="132"/>
      <c r="O3" s="133"/>
    </row>
    <row r="4" spans="1:15" ht="15">
      <c r="A4" s="130">
        <v>3</v>
      </c>
      <c r="B4" s="78"/>
      <c r="C4" s="136">
        <v>0</v>
      </c>
      <c r="D4" s="136">
        <v>0</v>
      </c>
      <c r="E4" s="136">
        <v>0</v>
      </c>
      <c r="G4" s="47" t="s">
        <v>59</v>
      </c>
      <c r="H4" s="136">
        <v>6</v>
      </c>
      <c r="I4" s="136">
        <v>6</v>
      </c>
      <c r="J4" s="136">
        <v>0</v>
      </c>
      <c r="L4" s="132"/>
      <c r="M4" s="132"/>
      <c r="N4" s="132"/>
      <c r="O4" s="133"/>
    </row>
    <row r="5" spans="1:15" ht="15.75" thickBot="1">
      <c r="A5" s="137">
        <v>4</v>
      </c>
      <c r="B5" s="54"/>
      <c r="C5" s="138">
        <v>0</v>
      </c>
      <c r="D5" s="138">
        <v>0</v>
      </c>
      <c r="E5" s="138">
        <v>0</v>
      </c>
      <c r="F5" s="139"/>
      <c r="G5" s="139"/>
      <c r="H5" s="51"/>
      <c r="I5" s="51"/>
      <c r="J5" s="51"/>
      <c r="K5" s="139"/>
      <c r="L5" s="140" t="str">
        <f>G4</f>
        <v>G.Bull/H.Badermann</v>
      </c>
      <c r="M5" s="141">
        <v>6</v>
      </c>
      <c r="N5" s="141">
        <v>6</v>
      </c>
      <c r="O5" s="142">
        <v>0</v>
      </c>
    </row>
    <row r="6" spans="1:15" ht="15">
      <c r="A6" s="130">
        <v>5</v>
      </c>
      <c r="B6" s="78"/>
      <c r="C6" s="136">
        <v>0</v>
      </c>
      <c r="D6" s="136">
        <v>0</v>
      </c>
      <c r="E6" s="136">
        <v>0</v>
      </c>
      <c r="H6" s="61"/>
      <c r="I6" s="61"/>
      <c r="J6" s="61"/>
      <c r="L6" s="132" t="str">
        <f>G8</f>
        <v>G.Kurowitsch/B.Redmann</v>
      </c>
      <c r="M6" s="143">
        <v>3</v>
      </c>
      <c r="N6" s="143">
        <v>4</v>
      </c>
      <c r="O6" s="144">
        <v>0</v>
      </c>
    </row>
    <row r="7" spans="1:15" ht="15">
      <c r="A7" s="134">
        <v>6</v>
      </c>
      <c r="B7" s="78"/>
      <c r="C7" s="135">
        <v>0</v>
      </c>
      <c r="D7" s="135">
        <v>0</v>
      </c>
      <c r="E7" s="135">
        <v>0</v>
      </c>
      <c r="G7" s="47" t="s">
        <v>60</v>
      </c>
      <c r="H7" s="136">
        <v>4</v>
      </c>
      <c r="I7" s="136">
        <v>4</v>
      </c>
      <c r="J7" s="136">
        <v>0</v>
      </c>
      <c r="L7" s="132"/>
      <c r="M7" s="132"/>
      <c r="N7" s="132"/>
      <c r="O7" s="133"/>
    </row>
    <row r="8" spans="1:15" ht="15">
      <c r="A8" s="130">
        <v>7</v>
      </c>
      <c r="B8" s="78"/>
      <c r="C8" s="136">
        <v>0</v>
      </c>
      <c r="D8" s="136">
        <v>0</v>
      </c>
      <c r="E8" s="136">
        <v>0</v>
      </c>
      <c r="G8" s="47" t="s">
        <v>61</v>
      </c>
      <c r="H8" s="136">
        <v>6</v>
      </c>
      <c r="I8" s="136">
        <v>6</v>
      </c>
      <c r="J8" s="136">
        <v>0</v>
      </c>
      <c r="L8" s="132"/>
      <c r="M8" s="132"/>
      <c r="N8" s="132"/>
      <c r="O8" s="133"/>
    </row>
    <row r="9" spans="1:15" ht="15.75" thickBot="1">
      <c r="A9" s="137">
        <v>8</v>
      </c>
      <c r="B9" s="145"/>
      <c r="C9" s="138">
        <v>0</v>
      </c>
      <c r="D9" s="138">
        <v>0</v>
      </c>
      <c r="E9" s="138">
        <v>0</v>
      </c>
      <c r="F9" s="139"/>
      <c r="G9" s="139"/>
      <c r="H9" s="139"/>
      <c r="I9" s="139"/>
      <c r="J9" s="139"/>
      <c r="K9" s="139"/>
      <c r="L9" s="139"/>
      <c r="M9" s="139"/>
      <c r="N9" s="139"/>
      <c r="O9" s="126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Mixed 50 / B</oddHeader>
    <oddFooter>&amp;C&amp;Z&amp;F&amp;RSeite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view="pageLayout" workbookViewId="0" topLeftCell="B1">
      <selection activeCell="Q16" sqref="Q16"/>
    </sheetView>
  </sheetViews>
  <sheetFormatPr defaultColWidth="11.421875" defaultRowHeight="12.75"/>
  <cols>
    <col min="1" max="1" width="11.421875" style="48" customWidth="1"/>
    <col min="2" max="2" width="28.140625" style="47" customWidth="1"/>
    <col min="3" max="3" width="2.57421875" style="47" bestFit="1" customWidth="1"/>
    <col min="4" max="4" width="3.8515625" style="47" bestFit="1" customWidth="1"/>
    <col min="5" max="5" width="2.57421875" style="47" bestFit="1" customWidth="1"/>
    <col min="6" max="6" width="0.13671875" style="47" customWidth="1"/>
    <col min="7" max="7" width="23.7109375" style="47" bestFit="1" customWidth="1"/>
    <col min="8" max="9" width="2.57421875" style="47" bestFit="1" customWidth="1"/>
    <col min="10" max="10" width="2.57421875" style="47" customWidth="1"/>
    <col min="11" max="11" width="0.2890625" style="47" customWidth="1"/>
    <col min="12" max="12" width="18.7109375" style="47" bestFit="1" customWidth="1"/>
    <col min="13" max="14" width="2.57421875" style="47" bestFit="1" customWidth="1"/>
    <col min="15" max="15" width="2.421875" style="47" customWidth="1"/>
    <col min="16" max="16" width="11.421875" style="47" hidden="1" customWidth="1"/>
    <col min="17" max="17" width="19.8515625" style="47" customWidth="1"/>
    <col min="18" max="18" width="2.57421875" style="47" customWidth="1"/>
    <col min="19" max="19" width="2.140625" style="47" customWidth="1"/>
    <col min="20" max="20" width="2.57421875" style="47" customWidth="1"/>
    <col min="21" max="16384" width="11.421875" style="47" customWidth="1"/>
  </cols>
  <sheetData>
    <row r="1" spans="1:20" ht="18.75" thickBot="1">
      <c r="A1" s="55"/>
      <c r="B1" s="92" t="s">
        <v>43</v>
      </c>
      <c r="C1" s="92"/>
      <c r="D1" s="92"/>
      <c r="E1" s="92"/>
      <c r="F1" s="51"/>
      <c r="G1" s="92" t="s">
        <v>22</v>
      </c>
      <c r="H1" s="92"/>
      <c r="I1" s="92"/>
      <c r="J1" s="92"/>
      <c r="K1" s="51"/>
      <c r="L1" s="92" t="s">
        <v>21</v>
      </c>
      <c r="M1" s="92"/>
      <c r="N1" s="92"/>
      <c r="O1" s="92"/>
      <c r="P1" s="79"/>
      <c r="Q1" s="92" t="s">
        <v>20</v>
      </c>
      <c r="R1" s="92"/>
      <c r="S1" s="92"/>
      <c r="T1" s="93"/>
    </row>
    <row r="2" spans="1:20" ht="15">
      <c r="A2" s="64">
        <v>1</v>
      </c>
      <c r="B2" s="78" t="s">
        <v>42</v>
      </c>
      <c r="C2" s="77">
        <v>0</v>
      </c>
      <c r="D2" s="77">
        <v>0</v>
      </c>
      <c r="E2" s="77">
        <v>0</v>
      </c>
      <c r="F2" s="59"/>
      <c r="G2" s="61"/>
      <c r="H2" s="59"/>
      <c r="I2" s="59"/>
      <c r="J2" s="59"/>
      <c r="K2" s="59"/>
      <c r="L2" s="61"/>
      <c r="M2" s="60"/>
      <c r="N2" s="60"/>
      <c r="O2" s="60"/>
      <c r="P2" s="59"/>
      <c r="Q2" s="58"/>
      <c r="R2" s="57"/>
      <c r="S2" s="57"/>
      <c r="T2" s="56"/>
    </row>
    <row r="3" spans="1:20" ht="15">
      <c r="A3" s="67">
        <v>2</v>
      </c>
      <c r="B3" s="66" t="s">
        <v>28</v>
      </c>
      <c r="C3" s="65">
        <v>0</v>
      </c>
      <c r="D3" s="65">
        <v>0</v>
      </c>
      <c r="E3" s="65">
        <v>0</v>
      </c>
      <c r="F3" s="59"/>
      <c r="G3" s="61" t="str">
        <f>B2</f>
        <v>U.Hinz/I.Glasner</v>
      </c>
      <c r="H3" s="62">
        <v>6</v>
      </c>
      <c r="I3" s="62">
        <v>6</v>
      </c>
      <c r="J3" s="62">
        <v>0</v>
      </c>
      <c r="K3" s="59"/>
      <c r="L3" s="61"/>
      <c r="M3" s="60"/>
      <c r="N3" s="60"/>
      <c r="O3" s="60"/>
      <c r="P3" s="59"/>
      <c r="Q3" s="58"/>
      <c r="R3" s="57"/>
      <c r="S3" s="57"/>
      <c r="T3" s="56"/>
    </row>
    <row r="4" spans="1:20" ht="15">
      <c r="A4" s="64">
        <v>3</v>
      </c>
      <c r="B4" s="63" t="s">
        <v>41</v>
      </c>
      <c r="C4" s="62">
        <v>7</v>
      </c>
      <c r="D4" s="62">
        <v>3</v>
      </c>
      <c r="E4" s="62">
        <v>7</v>
      </c>
      <c r="F4" s="59"/>
      <c r="G4" s="61" t="str">
        <f>B4</f>
        <v>G.Bull/K.Timmann</v>
      </c>
      <c r="H4" s="62">
        <v>0</v>
      </c>
      <c r="I4" s="62">
        <v>4</v>
      </c>
      <c r="J4" s="62">
        <v>0</v>
      </c>
      <c r="K4" s="59"/>
      <c r="L4" s="61"/>
      <c r="M4" s="60"/>
      <c r="N4" s="60"/>
      <c r="O4" s="60"/>
      <c r="P4" s="59"/>
      <c r="Q4" s="58"/>
      <c r="R4" s="57"/>
      <c r="S4" s="57"/>
      <c r="T4" s="56"/>
    </row>
    <row r="5" spans="1:20" ht="15">
      <c r="A5" s="67">
        <v>4</v>
      </c>
      <c r="B5" s="66" t="s">
        <v>40</v>
      </c>
      <c r="C5" s="65">
        <v>6</v>
      </c>
      <c r="D5" s="65">
        <v>6</v>
      </c>
      <c r="E5" s="65">
        <v>6</v>
      </c>
      <c r="F5" s="71"/>
      <c r="G5" s="70"/>
      <c r="H5" s="69"/>
      <c r="I5" s="69"/>
      <c r="J5" s="69"/>
      <c r="K5" s="59"/>
      <c r="L5" s="61" t="str">
        <f>G3</f>
        <v>U.Hinz/I.Glasner</v>
      </c>
      <c r="M5" s="68">
        <v>7</v>
      </c>
      <c r="N5" s="68">
        <v>6</v>
      </c>
      <c r="O5" s="68">
        <v>0</v>
      </c>
      <c r="P5" s="59"/>
      <c r="Q5" s="58"/>
      <c r="R5" s="57"/>
      <c r="S5" s="57"/>
      <c r="T5" s="56"/>
    </row>
    <row r="6" spans="1:20" ht="15">
      <c r="A6" s="64">
        <v>5</v>
      </c>
      <c r="B6" s="63" t="s">
        <v>39</v>
      </c>
      <c r="C6" s="62">
        <v>6</v>
      </c>
      <c r="D6" s="62">
        <v>2</v>
      </c>
      <c r="E6" s="62">
        <v>6</v>
      </c>
      <c r="F6" s="59"/>
      <c r="G6" s="61"/>
      <c r="H6" s="60"/>
      <c r="I6" s="60"/>
      <c r="J6" s="60"/>
      <c r="K6" s="59"/>
      <c r="L6" s="61" t="str">
        <f>G8</f>
        <v>B.Sommer/A.Löw</v>
      </c>
      <c r="M6" s="68">
        <v>6</v>
      </c>
      <c r="N6" s="68">
        <v>3</v>
      </c>
      <c r="O6" s="68">
        <v>0</v>
      </c>
      <c r="P6" s="59"/>
      <c r="Q6" s="58"/>
      <c r="R6" s="57"/>
      <c r="S6" s="57"/>
      <c r="T6" s="56"/>
    </row>
    <row r="7" spans="1:20" ht="15">
      <c r="A7" s="67">
        <v>6</v>
      </c>
      <c r="B7" s="66" t="s">
        <v>38</v>
      </c>
      <c r="C7" s="65">
        <v>4</v>
      </c>
      <c r="D7" s="65">
        <v>6</v>
      </c>
      <c r="E7" s="65">
        <v>4</v>
      </c>
      <c r="F7" s="59"/>
      <c r="G7" s="61" t="str">
        <f>B6</f>
        <v>S.Scheffler/N.Pommerenke</v>
      </c>
      <c r="H7" s="62">
        <v>1</v>
      </c>
      <c r="I7" s="62">
        <v>1</v>
      </c>
      <c r="J7" s="62">
        <v>0</v>
      </c>
      <c r="K7" s="59"/>
      <c r="L7" s="61"/>
      <c r="M7" s="60"/>
      <c r="N7" s="60"/>
      <c r="O7" s="60"/>
      <c r="P7" s="59"/>
      <c r="Q7" s="58"/>
      <c r="R7" s="57"/>
      <c r="S7" s="57"/>
      <c r="T7" s="56"/>
    </row>
    <row r="8" spans="1:20" ht="15">
      <c r="A8" s="64">
        <v>7</v>
      </c>
      <c r="B8" s="63" t="s">
        <v>37</v>
      </c>
      <c r="C8" s="62">
        <v>6</v>
      </c>
      <c r="D8" s="62">
        <v>6</v>
      </c>
      <c r="E8" s="62">
        <v>0</v>
      </c>
      <c r="F8" s="59"/>
      <c r="G8" s="61" t="str">
        <f>B8</f>
        <v>B.Sommer/A.Löw</v>
      </c>
      <c r="H8" s="62">
        <v>6</v>
      </c>
      <c r="I8" s="62">
        <v>6</v>
      </c>
      <c r="J8" s="62">
        <v>0</v>
      </c>
      <c r="K8" s="59"/>
      <c r="L8" s="61"/>
      <c r="M8" s="60"/>
      <c r="N8" s="60"/>
      <c r="O8" s="60"/>
      <c r="P8" s="59"/>
      <c r="Q8" s="58"/>
      <c r="R8" s="57"/>
      <c r="S8" s="57"/>
      <c r="T8" s="56"/>
    </row>
    <row r="9" spans="1:20" ht="15.75" thickBot="1">
      <c r="A9" s="55">
        <v>8</v>
      </c>
      <c r="B9" s="54" t="s">
        <v>36</v>
      </c>
      <c r="C9" s="53">
        <v>3</v>
      </c>
      <c r="D9" s="53">
        <v>2</v>
      </c>
      <c r="E9" s="53">
        <v>0</v>
      </c>
      <c r="F9" s="52"/>
      <c r="G9" s="51"/>
      <c r="H9" s="50"/>
      <c r="I9" s="50"/>
      <c r="J9" s="50"/>
      <c r="K9" s="52"/>
      <c r="L9" s="51"/>
      <c r="M9" s="50"/>
      <c r="N9" s="50"/>
      <c r="O9" s="50"/>
      <c r="P9" s="52"/>
      <c r="Q9" s="76" t="str">
        <f>L5</f>
        <v>U.Hinz/I.Glasner</v>
      </c>
      <c r="R9" s="75">
        <v>6</v>
      </c>
      <c r="S9" s="75">
        <v>6</v>
      </c>
      <c r="T9" s="74">
        <v>0</v>
      </c>
    </row>
    <row r="10" spans="1:20" ht="15">
      <c r="A10" s="64">
        <v>9</v>
      </c>
      <c r="B10" s="63" t="s">
        <v>35</v>
      </c>
      <c r="C10" s="62">
        <v>6</v>
      </c>
      <c r="D10" s="62">
        <v>6</v>
      </c>
      <c r="E10" s="62">
        <v>0</v>
      </c>
      <c r="F10" s="59"/>
      <c r="G10" s="61"/>
      <c r="H10" s="60"/>
      <c r="I10" s="60"/>
      <c r="J10" s="60"/>
      <c r="K10" s="59"/>
      <c r="L10" s="61"/>
      <c r="M10" s="60"/>
      <c r="N10" s="60"/>
      <c r="O10" s="60"/>
      <c r="P10" s="59"/>
      <c r="Q10" s="58" t="str">
        <f>L14</f>
        <v>A.Oppermann/R.Brede</v>
      </c>
      <c r="R10" s="73">
        <v>4</v>
      </c>
      <c r="S10" s="73">
        <v>1</v>
      </c>
      <c r="T10" s="72">
        <v>0</v>
      </c>
    </row>
    <row r="11" spans="1:20" ht="15">
      <c r="A11" s="67">
        <v>10</v>
      </c>
      <c r="B11" s="66" t="s">
        <v>34</v>
      </c>
      <c r="C11" s="65">
        <v>0</v>
      </c>
      <c r="D11" s="65">
        <v>1</v>
      </c>
      <c r="E11" s="65">
        <v>0</v>
      </c>
      <c r="F11" s="59"/>
      <c r="G11" s="61" t="str">
        <f>B10</f>
        <v>A.Badermann/B.Haar</v>
      </c>
      <c r="H11" s="62">
        <v>6</v>
      </c>
      <c r="I11" s="62">
        <v>6</v>
      </c>
      <c r="J11" s="62">
        <v>0</v>
      </c>
      <c r="K11" s="59"/>
      <c r="L11" s="61"/>
      <c r="M11" s="60"/>
      <c r="N11" s="60"/>
      <c r="O11" s="60"/>
      <c r="P11" s="59"/>
      <c r="Q11" s="58"/>
      <c r="R11" s="57"/>
      <c r="S11" s="57"/>
      <c r="T11" s="56"/>
    </row>
    <row r="12" spans="1:20" ht="15">
      <c r="A12" s="64">
        <v>11</v>
      </c>
      <c r="B12" s="63" t="s">
        <v>33</v>
      </c>
      <c r="C12" s="62">
        <v>7</v>
      </c>
      <c r="D12" s="62">
        <v>7</v>
      </c>
      <c r="E12" s="62">
        <v>0</v>
      </c>
      <c r="F12" s="59"/>
      <c r="G12" s="61" t="str">
        <f>B12</f>
        <v>M.Thurau/G.Vietheer</v>
      </c>
      <c r="H12" s="62">
        <v>1</v>
      </c>
      <c r="I12" s="62">
        <v>3</v>
      </c>
      <c r="J12" s="62">
        <v>0</v>
      </c>
      <c r="K12" s="59"/>
      <c r="L12" s="61"/>
      <c r="M12" s="60"/>
      <c r="N12" s="60"/>
      <c r="O12" s="60"/>
      <c r="P12" s="59"/>
      <c r="Q12" s="58"/>
      <c r="R12" s="57"/>
      <c r="S12" s="57"/>
      <c r="T12" s="56"/>
    </row>
    <row r="13" spans="1:20" ht="15">
      <c r="A13" s="67">
        <v>12</v>
      </c>
      <c r="B13" s="66" t="s">
        <v>32</v>
      </c>
      <c r="C13" s="65">
        <v>5</v>
      </c>
      <c r="D13" s="65">
        <v>5</v>
      </c>
      <c r="E13" s="65">
        <v>0</v>
      </c>
      <c r="F13" s="71"/>
      <c r="G13" s="70"/>
      <c r="H13" s="69"/>
      <c r="I13" s="69"/>
      <c r="J13" s="69"/>
      <c r="K13" s="59"/>
      <c r="L13" s="61" t="str">
        <f>G11</f>
        <v>A.Badermann/B.Haar</v>
      </c>
      <c r="M13" s="68">
        <v>6</v>
      </c>
      <c r="N13" s="68">
        <v>6</v>
      </c>
      <c r="O13" s="68">
        <v>0</v>
      </c>
      <c r="P13" s="59"/>
      <c r="Q13" s="58"/>
      <c r="R13" s="57"/>
      <c r="S13" s="57"/>
      <c r="T13" s="56"/>
    </row>
    <row r="14" spans="1:20" ht="15">
      <c r="A14" s="64">
        <v>13</v>
      </c>
      <c r="B14" s="63" t="s">
        <v>31</v>
      </c>
      <c r="C14" s="62">
        <v>6</v>
      </c>
      <c r="D14" s="62">
        <v>6</v>
      </c>
      <c r="E14" s="62">
        <v>0</v>
      </c>
      <c r="F14" s="59"/>
      <c r="G14" s="61"/>
      <c r="H14" s="60"/>
      <c r="I14" s="60"/>
      <c r="J14" s="60"/>
      <c r="K14" s="59"/>
      <c r="L14" s="61" t="str">
        <f>G16</f>
        <v>A.Oppermann/R.Brede</v>
      </c>
      <c r="M14" s="68">
        <v>7</v>
      </c>
      <c r="N14" s="68">
        <v>7</v>
      </c>
      <c r="O14" s="68">
        <v>0</v>
      </c>
      <c r="P14" s="59"/>
      <c r="Q14" s="58"/>
      <c r="R14" s="57"/>
      <c r="S14" s="57"/>
      <c r="T14" s="56"/>
    </row>
    <row r="15" spans="1:20" ht="15">
      <c r="A15" s="67">
        <v>14</v>
      </c>
      <c r="B15" s="66" t="s">
        <v>30</v>
      </c>
      <c r="C15" s="65">
        <v>3</v>
      </c>
      <c r="D15" s="65">
        <v>3</v>
      </c>
      <c r="E15" s="65">
        <v>0</v>
      </c>
      <c r="F15" s="59"/>
      <c r="G15" s="61" t="str">
        <f>B14</f>
        <v>A.Münster/S.Schmitt</v>
      </c>
      <c r="H15" s="62">
        <v>0</v>
      </c>
      <c r="I15" s="62">
        <v>1</v>
      </c>
      <c r="J15" s="62">
        <v>0</v>
      </c>
      <c r="K15" s="59"/>
      <c r="L15" s="61"/>
      <c r="M15" s="60"/>
      <c r="N15" s="60"/>
      <c r="O15" s="60"/>
      <c r="P15" s="59"/>
      <c r="Q15" s="58"/>
      <c r="R15" s="57"/>
      <c r="S15" s="57"/>
      <c r="T15" s="56"/>
    </row>
    <row r="16" spans="1:20" ht="15">
      <c r="A16" s="64">
        <v>15</v>
      </c>
      <c r="B16" s="63" t="s">
        <v>29</v>
      </c>
      <c r="C16" s="62">
        <v>0</v>
      </c>
      <c r="D16" s="62">
        <v>0</v>
      </c>
      <c r="E16" s="62">
        <v>0</v>
      </c>
      <c r="F16" s="59"/>
      <c r="G16" s="61" t="str">
        <f>B16</f>
        <v>A.Oppermann/R.Brede</v>
      </c>
      <c r="H16" s="62">
        <v>6</v>
      </c>
      <c r="I16" s="62">
        <v>6</v>
      </c>
      <c r="J16" s="62">
        <v>0</v>
      </c>
      <c r="K16" s="59"/>
      <c r="L16" s="61"/>
      <c r="M16" s="60"/>
      <c r="N16" s="60"/>
      <c r="O16" s="60"/>
      <c r="P16" s="59"/>
      <c r="Q16" s="58"/>
      <c r="R16" s="57"/>
      <c r="S16" s="57"/>
      <c r="T16" s="56"/>
    </row>
    <row r="17" spans="1:20" ht="15.75" thickBot="1">
      <c r="A17" s="55">
        <v>16</v>
      </c>
      <c r="B17" s="54" t="s">
        <v>28</v>
      </c>
      <c r="C17" s="53">
        <v>0</v>
      </c>
      <c r="D17" s="53">
        <v>0</v>
      </c>
      <c r="E17" s="53">
        <v>0</v>
      </c>
      <c r="F17" s="52"/>
      <c r="G17" s="51"/>
      <c r="H17" s="50"/>
      <c r="I17" s="50"/>
      <c r="J17" s="50"/>
      <c r="K17" s="52"/>
      <c r="L17" s="51"/>
      <c r="M17" s="50"/>
      <c r="N17" s="50"/>
      <c r="O17" s="50"/>
      <c r="P17" s="52"/>
      <c r="Q17" s="51"/>
      <c r="R17" s="50"/>
      <c r="S17" s="50"/>
      <c r="T17" s="49"/>
    </row>
  </sheetData>
  <mergeCells count="4">
    <mergeCell ref="B1:E1"/>
    <mergeCell ref="G1:J1"/>
    <mergeCell ref="Q1:T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</oddHeader>
    <oddFooter>&amp;C&amp;Z&amp;F&amp;RSeite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view="pageLayout" workbookViewId="0" topLeftCell="A1">
      <selection activeCell="F14" sqref="F14"/>
    </sheetView>
  </sheetViews>
  <sheetFormatPr defaultColWidth="11.421875" defaultRowHeight="12.75"/>
  <cols>
    <col min="2" max="2" width="26.00390625" style="0" bestFit="1" customWidth="1"/>
    <col min="3" max="5" width="2.57421875" style="0" bestFit="1" customWidth="1"/>
    <col min="7" max="7" width="23.8515625" style="0" bestFit="1" customWidth="1"/>
    <col min="8" max="10" width="2.57421875" style="0" bestFit="1" customWidth="1"/>
    <col min="12" max="12" width="23.8515625" style="0" bestFit="1" customWidth="1"/>
    <col min="13" max="15" width="2.00390625" style="0" bestFit="1" customWidth="1"/>
  </cols>
  <sheetData>
    <row r="1" spans="1:15" ht="18.75" thickBot="1">
      <c r="A1" s="24"/>
      <c r="B1" s="94" t="s">
        <v>22</v>
      </c>
      <c r="C1" s="94"/>
      <c r="D1" s="94"/>
      <c r="E1" s="94"/>
      <c r="F1" s="44"/>
      <c r="G1" s="94" t="s">
        <v>21</v>
      </c>
      <c r="H1" s="94"/>
      <c r="I1" s="94"/>
      <c r="J1" s="94"/>
      <c r="K1" s="44"/>
      <c r="L1" s="94" t="s">
        <v>20</v>
      </c>
      <c r="M1" s="94"/>
      <c r="N1" s="94"/>
      <c r="O1" s="95"/>
    </row>
    <row r="2" spans="1:15" ht="15">
      <c r="A2" s="33">
        <v>1</v>
      </c>
      <c r="B2" s="32" t="s">
        <v>30</v>
      </c>
      <c r="C2" s="42">
        <v>0</v>
      </c>
      <c r="D2" s="42">
        <v>0</v>
      </c>
      <c r="E2" s="42">
        <v>0</v>
      </c>
      <c r="L2" s="30"/>
      <c r="M2" s="30"/>
      <c r="N2" s="30"/>
      <c r="O2" s="29"/>
    </row>
    <row r="3" spans="1:15" ht="15">
      <c r="A3" s="35">
        <v>2</v>
      </c>
      <c r="B3" s="32" t="s">
        <v>44</v>
      </c>
      <c r="C3" s="34">
        <v>6</v>
      </c>
      <c r="D3" s="34">
        <v>6</v>
      </c>
      <c r="E3" s="34">
        <v>0</v>
      </c>
      <c r="G3" t="str">
        <f>B3</f>
        <v>H.Melwing/m.Brümmer</v>
      </c>
      <c r="H3" s="31">
        <v>6</v>
      </c>
      <c r="I3" s="31">
        <v>6</v>
      </c>
      <c r="J3" s="31">
        <v>0</v>
      </c>
      <c r="L3" s="30"/>
      <c r="M3" s="30"/>
      <c r="N3" s="30"/>
      <c r="O3" s="29"/>
    </row>
    <row r="4" spans="1:15" ht="15">
      <c r="A4" s="33">
        <v>3</v>
      </c>
      <c r="B4" s="32" t="s">
        <v>38</v>
      </c>
      <c r="C4" s="31">
        <v>0</v>
      </c>
      <c r="D4" s="31">
        <v>0</v>
      </c>
      <c r="E4" s="31">
        <v>0</v>
      </c>
      <c r="G4" t="str">
        <f>B4</f>
        <v>D.Steckmeister/M.Rupertus</v>
      </c>
      <c r="H4" s="31">
        <v>3</v>
      </c>
      <c r="I4" s="31">
        <v>2</v>
      </c>
      <c r="J4" s="31">
        <v>0</v>
      </c>
      <c r="L4" s="30"/>
      <c r="M4" s="30"/>
      <c r="N4" s="30"/>
      <c r="O4" s="29"/>
    </row>
    <row r="5" spans="1:15" ht="15.75" thickBot="1">
      <c r="A5" s="28">
        <v>4</v>
      </c>
      <c r="B5" s="41" t="s">
        <v>28</v>
      </c>
      <c r="C5" s="26">
        <v>0</v>
      </c>
      <c r="D5" s="26">
        <v>0</v>
      </c>
      <c r="E5" s="26">
        <v>0</v>
      </c>
      <c r="F5" s="25"/>
      <c r="G5" s="25"/>
      <c r="H5" s="25"/>
      <c r="I5" s="25"/>
      <c r="J5" s="25"/>
      <c r="K5" s="25"/>
      <c r="L5" s="25" t="str">
        <f>G3</f>
        <v>H.Melwing/m.Brümmer</v>
      </c>
      <c r="M5" s="40">
        <v>0</v>
      </c>
      <c r="N5" s="40">
        <v>0</v>
      </c>
      <c r="O5" s="39">
        <v>0</v>
      </c>
    </row>
    <row r="6" spans="1:15" ht="15">
      <c r="A6" s="33">
        <v>5</v>
      </c>
      <c r="B6" s="32" t="s">
        <v>36</v>
      </c>
      <c r="C6" s="31">
        <v>6</v>
      </c>
      <c r="D6" s="31">
        <v>6</v>
      </c>
      <c r="E6" s="31">
        <v>0</v>
      </c>
      <c r="L6" s="38" t="str">
        <f>G7</f>
        <v>S.Pommerenke/V.Last</v>
      </c>
      <c r="M6" s="37">
        <v>6</v>
      </c>
      <c r="N6" s="37">
        <v>6</v>
      </c>
      <c r="O6" s="36">
        <v>0</v>
      </c>
    </row>
    <row r="7" spans="1:15" ht="15">
      <c r="A7" s="35">
        <v>6</v>
      </c>
      <c r="B7" s="32" t="s">
        <v>32</v>
      </c>
      <c r="C7" s="34">
        <v>2</v>
      </c>
      <c r="D7" s="34">
        <v>0</v>
      </c>
      <c r="E7" s="34">
        <v>0</v>
      </c>
      <c r="G7" t="str">
        <f>B6</f>
        <v>S.Pommerenke/V.Last</v>
      </c>
      <c r="H7" s="31">
        <v>6</v>
      </c>
      <c r="I7" s="31">
        <v>6</v>
      </c>
      <c r="J7" s="31">
        <v>0</v>
      </c>
      <c r="L7" s="30"/>
      <c r="M7" s="30"/>
      <c r="N7" s="30"/>
      <c r="O7" s="29"/>
    </row>
    <row r="8" spans="1:15" ht="15">
      <c r="A8" s="33">
        <v>7</v>
      </c>
      <c r="B8" s="32" t="s">
        <v>28</v>
      </c>
      <c r="C8" s="31">
        <v>0</v>
      </c>
      <c r="D8" s="31">
        <v>0</v>
      </c>
      <c r="E8" s="31">
        <v>0</v>
      </c>
      <c r="G8" t="str">
        <f>B9</f>
        <v>A.Keuchen/B.Zejewski</v>
      </c>
      <c r="H8" s="31">
        <v>2</v>
      </c>
      <c r="I8" s="31">
        <v>1</v>
      </c>
      <c r="J8" s="31">
        <v>0</v>
      </c>
      <c r="L8" s="30"/>
      <c r="M8" s="30"/>
      <c r="N8" s="30"/>
      <c r="O8" s="29"/>
    </row>
    <row r="9" spans="1:15" ht="15.75" thickBot="1">
      <c r="A9" s="28">
        <v>8</v>
      </c>
      <c r="B9" s="27" t="s">
        <v>34</v>
      </c>
      <c r="C9" s="26">
        <v>0</v>
      </c>
      <c r="D9" s="26">
        <v>0</v>
      </c>
      <c r="E9" s="26">
        <v>0</v>
      </c>
      <c r="F9" s="25"/>
      <c r="G9" s="25"/>
      <c r="H9" s="25"/>
      <c r="I9" s="25"/>
      <c r="J9" s="25"/>
      <c r="K9" s="25"/>
      <c r="L9" s="25"/>
      <c r="M9" s="25"/>
      <c r="N9" s="25"/>
      <c r="O9" s="24"/>
    </row>
    <row r="12" spans="1:27" ht="15">
      <c r="A12" s="1"/>
      <c r="B12" s="45"/>
      <c r="C12" s="83"/>
      <c r="D12" s="83"/>
      <c r="F12" s="1"/>
      <c r="H12" s="82"/>
      <c r="I12" s="82"/>
      <c r="AA12" t="s">
        <v>26</v>
      </c>
    </row>
    <row r="13" spans="2:9" ht="15">
      <c r="B13" s="45"/>
      <c r="C13" s="83"/>
      <c r="D13" s="83"/>
      <c r="H13" s="82"/>
      <c r="I13" s="82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</oddHeader>
    <oddFooter>&amp;C&amp;Z&amp;F&amp;RSeite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view="pageLayout" workbookViewId="0" topLeftCell="A1">
      <selection activeCell="B17" sqref="B17"/>
    </sheetView>
  </sheetViews>
  <sheetFormatPr defaultColWidth="11.421875" defaultRowHeight="12.75"/>
  <cols>
    <col min="2" max="2" width="26.00390625" style="0" bestFit="1" customWidth="1"/>
    <col min="3" max="5" width="2.57421875" style="0" bestFit="1" customWidth="1"/>
    <col min="7" max="7" width="23.8515625" style="0" bestFit="1" customWidth="1"/>
    <col min="8" max="10" width="2.57421875" style="0" bestFit="1" customWidth="1"/>
    <col min="12" max="12" width="23.8515625" style="0" bestFit="1" customWidth="1"/>
    <col min="13" max="15" width="2.00390625" style="0" bestFit="1" customWidth="1"/>
  </cols>
  <sheetData>
    <row r="1" spans="1:15" ht="18.75" thickBot="1">
      <c r="A1" s="24"/>
      <c r="B1" s="94" t="s">
        <v>22</v>
      </c>
      <c r="C1" s="94"/>
      <c r="D1" s="94"/>
      <c r="E1" s="94"/>
      <c r="F1" s="43"/>
      <c r="G1" s="94" t="s">
        <v>21</v>
      </c>
      <c r="H1" s="94"/>
      <c r="I1" s="94"/>
      <c r="J1" s="94"/>
      <c r="K1" s="43"/>
      <c r="L1" s="94" t="s">
        <v>20</v>
      </c>
      <c r="M1" s="94"/>
      <c r="N1" s="94"/>
      <c r="O1" s="95"/>
    </row>
    <row r="2" spans="1:15" ht="15">
      <c r="A2" s="33">
        <v>1</v>
      </c>
      <c r="B2" s="32" t="s">
        <v>19</v>
      </c>
      <c r="C2" s="42">
        <v>6</v>
      </c>
      <c r="D2" s="42">
        <v>4</v>
      </c>
      <c r="E2" s="42">
        <v>3</v>
      </c>
      <c r="L2" s="30"/>
      <c r="M2" s="30"/>
      <c r="N2" s="30"/>
      <c r="O2" s="29"/>
    </row>
    <row r="3" spans="1:15" ht="15">
      <c r="A3" s="35">
        <v>2</v>
      </c>
      <c r="B3" s="32" t="s">
        <v>18</v>
      </c>
      <c r="C3" s="34">
        <v>4</v>
      </c>
      <c r="D3" s="34">
        <v>6</v>
      </c>
      <c r="E3" s="34">
        <v>6</v>
      </c>
      <c r="G3" t="str">
        <f>B3</f>
        <v>B.Thoms/G.Körting</v>
      </c>
      <c r="H3" s="31">
        <v>6</v>
      </c>
      <c r="I3" s="31">
        <v>1</v>
      </c>
      <c r="J3" s="31">
        <v>3</v>
      </c>
      <c r="L3" s="30"/>
      <c r="M3" s="30"/>
      <c r="N3" s="30"/>
      <c r="O3" s="29"/>
    </row>
    <row r="4" spans="1:15" ht="15">
      <c r="A4" s="33">
        <v>3</v>
      </c>
      <c r="B4" s="32" t="s">
        <v>17</v>
      </c>
      <c r="C4" s="31">
        <v>6</v>
      </c>
      <c r="D4" s="31">
        <v>6</v>
      </c>
      <c r="E4" s="31">
        <v>0</v>
      </c>
      <c r="G4" t="str">
        <f>B4</f>
        <v>J.Steckmeister/M.Rupertus</v>
      </c>
      <c r="H4" s="31">
        <v>3</v>
      </c>
      <c r="I4" s="31">
        <v>6</v>
      </c>
      <c r="J4" s="31">
        <v>6</v>
      </c>
      <c r="L4" s="30"/>
      <c r="M4" s="30"/>
      <c r="N4" s="30"/>
      <c r="O4" s="29"/>
    </row>
    <row r="5" spans="1:15" ht="15.75" thickBot="1">
      <c r="A5" s="28">
        <v>4</v>
      </c>
      <c r="B5" s="41" t="s">
        <v>16</v>
      </c>
      <c r="C5" s="26">
        <v>2</v>
      </c>
      <c r="D5" s="26">
        <v>2</v>
      </c>
      <c r="E5" s="26">
        <v>0</v>
      </c>
      <c r="F5" s="25"/>
      <c r="G5" s="25"/>
      <c r="H5" s="25"/>
      <c r="I5" s="25"/>
      <c r="J5" s="25"/>
      <c r="K5" s="25"/>
      <c r="L5" s="25" t="str">
        <f>G4</f>
        <v>J.Steckmeister/M.Rupertus</v>
      </c>
      <c r="M5" s="40">
        <v>7</v>
      </c>
      <c r="N5" s="40">
        <v>1</v>
      </c>
      <c r="O5" s="39">
        <v>1</v>
      </c>
    </row>
    <row r="6" spans="1:15" ht="15">
      <c r="A6" s="33">
        <v>5</v>
      </c>
      <c r="B6" s="32" t="s">
        <v>15</v>
      </c>
      <c r="C6" s="31">
        <v>0</v>
      </c>
      <c r="D6" s="31">
        <v>0</v>
      </c>
      <c r="E6" s="31">
        <v>0</v>
      </c>
      <c r="L6" s="38" t="str">
        <f>G8</f>
        <v>M.Haack/M.v.Hacht</v>
      </c>
      <c r="M6" s="37">
        <v>5</v>
      </c>
      <c r="N6" s="37">
        <v>6</v>
      </c>
      <c r="O6" s="36">
        <v>6</v>
      </c>
    </row>
    <row r="7" spans="1:15" ht="15">
      <c r="A7" s="35">
        <v>6</v>
      </c>
      <c r="B7" s="32" t="s">
        <v>14</v>
      </c>
      <c r="C7" s="34">
        <v>6</v>
      </c>
      <c r="D7" s="34">
        <v>6</v>
      </c>
      <c r="E7" s="34">
        <v>0</v>
      </c>
      <c r="G7" t="str">
        <f>B7</f>
        <v>W.Glasner/B.Redmann</v>
      </c>
      <c r="H7" s="31">
        <v>3</v>
      </c>
      <c r="I7" s="31">
        <v>6</v>
      </c>
      <c r="J7" s="31">
        <v>6</v>
      </c>
      <c r="L7" s="30"/>
      <c r="M7" s="30"/>
      <c r="N7" s="30"/>
      <c r="O7" s="29"/>
    </row>
    <row r="8" spans="1:15" ht="15">
      <c r="A8" s="33">
        <v>7</v>
      </c>
      <c r="B8" s="32" t="s">
        <v>13</v>
      </c>
      <c r="C8" s="31">
        <v>4</v>
      </c>
      <c r="D8" s="31">
        <v>4</v>
      </c>
      <c r="E8" s="31">
        <v>0</v>
      </c>
      <c r="G8" t="str">
        <f>B9</f>
        <v>M.Haack/M.v.Hacht</v>
      </c>
      <c r="H8" s="31">
        <v>6</v>
      </c>
      <c r="I8" s="31">
        <v>2</v>
      </c>
      <c r="J8" s="31">
        <v>7</v>
      </c>
      <c r="L8" s="30"/>
      <c r="M8" s="30"/>
      <c r="N8" s="30"/>
      <c r="O8" s="29"/>
    </row>
    <row r="9" spans="1:15" ht="15.75" thickBot="1">
      <c r="A9" s="28">
        <v>8</v>
      </c>
      <c r="B9" s="27" t="s">
        <v>12</v>
      </c>
      <c r="C9" s="26">
        <v>6</v>
      </c>
      <c r="D9" s="26">
        <v>6</v>
      </c>
      <c r="E9" s="26">
        <v>0</v>
      </c>
      <c r="F9" s="25"/>
      <c r="G9" s="25"/>
      <c r="H9" s="25"/>
      <c r="I9" s="25"/>
      <c r="J9" s="25"/>
      <c r="K9" s="25"/>
      <c r="L9" s="25"/>
      <c r="M9" s="25"/>
      <c r="N9" s="25"/>
      <c r="O9" s="24"/>
    </row>
    <row r="12" spans="1:27" ht="15">
      <c r="A12" s="1" t="s">
        <v>23</v>
      </c>
      <c r="B12" s="45" t="s">
        <v>24</v>
      </c>
      <c r="C12" s="31">
        <v>3</v>
      </c>
      <c r="D12" s="31">
        <v>3</v>
      </c>
      <c r="F12" s="1" t="s">
        <v>25</v>
      </c>
      <c r="G12" t="s">
        <v>27</v>
      </c>
      <c r="H12" s="46">
        <v>1</v>
      </c>
      <c r="I12" s="46">
        <v>1</v>
      </c>
      <c r="AA12" t="s">
        <v>26</v>
      </c>
    </row>
    <row r="13" spans="2:9" ht="15">
      <c r="B13" s="45" t="s">
        <v>14</v>
      </c>
      <c r="C13" s="31">
        <v>6</v>
      </c>
      <c r="D13" s="31">
        <v>6</v>
      </c>
      <c r="G13" t="s">
        <v>13</v>
      </c>
      <c r="H13" s="46">
        <v>6</v>
      </c>
      <c r="I13" s="46">
        <v>6</v>
      </c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view="pageLayout" workbookViewId="0" topLeftCell="A1">
      <selection activeCell="G18" sqref="G18"/>
    </sheetView>
  </sheetViews>
  <sheetFormatPr defaultColWidth="11.421875" defaultRowHeight="12.75"/>
  <cols>
    <col min="2" max="2" width="26.00390625" style="0" bestFit="1" customWidth="1"/>
    <col min="3" max="5" width="2.57421875" style="0" bestFit="1" customWidth="1"/>
    <col min="7" max="7" width="23.8515625" style="0" bestFit="1" customWidth="1"/>
    <col min="8" max="10" width="2.57421875" style="0" bestFit="1" customWidth="1"/>
    <col min="12" max="12" width="23.8515625" style="0" bestFit="1" customWidth="1"/>
    <col min="13" max="15" width="2.00390625" style="0" bestFit="1" customWidth="1"/>
  </cols>
  <sheetData>
    <row r="1" spans="1:15" ht="18.75" thickBot="1">
      <c r="A1" s="24"/>
      <c r="B1" s="94" t="s">
        <v>22</v>
      </c>
      <c r="C1" s="94"/>
      <c r="D1" s="94"/>
      <c r="E1" s="94"/>
      <c r="F1" s="43"/>
      <c r="G1" s="94" t="s">
        <v>21</v>
      </c>
      <c r="H1" s="94"/>
      <c r="I1" s="94"/>
      <c r="J1" s="94"/>
      <c r="K1" s="43"/>
      <c r="L1" s="94" t="s">
        <v>20</v>
      </c>
      <c r="M1" s="94"/>
      <c r="N1" s="94"/>
      <c r="O1" s="95"/>
    </row>
    <row r="2" spans="1:15" ht="15">
      <c r="A2" s="33">
        <v>1</v>
      </c>
      <c r="B2" s="32" t="s">
        <v>24</v>
      </c>
      <c r="C2" s="42">
        <v>0</v>
      </c>
      <c r="D2" s="42">
        <v>0</v>
      </c>
      <c r="E2" s="42">
        <v>0</v>
      </c>
      <c r="L2" s="30"/>
      <c r="M2" s="30"/>
      <c r="N2" s="30"/>
      <c r="O2" s="29"/>
    </row>
    <row r="3" spans="1:15" ht="15">
      <c r="A3" s="35">
        <v>2</v>
      </c>
      <c r="B3" s="32" t="s">
        <v>28</v>
      </c>
      <c r="C3" s="34">
        <v>0</v>
      </c>
      <c r="D3" s="34">
        <v>0</v>
      </c>
      <c r="E3" s="34">
        <v>0</v>
      </c>
      <c r="G3" t="str">
        <f>B2</f>
        <v>O.Simonsen/R.Brück</v>
      </c>
      <c r="H3" s="31">
        <v>4</v>
      </c>
      <c r="I3" s="31">
        <v>2</v>
      </c>
      <c r="J3" s="31">
        <v>0</v>
      </c>
      <c r="L3" s="30"/>
      <c r="M3" s="30"/>
      <c r="N3" s="30"/>
      <c r="O3" s="29"/>
    </row>
    <row r="4" spans="1:15" ht="15">
      <c r="A4" s="33">
        <v>3</v>
      </c>
      <c r="B4" s="32" t="s">
        <v>27</v>
      </c>
      <c r="C4" s="31">
        <v>3</v>
      </c>
      <c r="D4" s="31">
        <v>3</v>
      </c>
      <c r="E4" s="31">
        <v>0</v>
      </c>
      <c r="G4" t="str">
        <f>B5</f>
        <v>M.Delonge/H.Duus</v>
      </c>
      <c r="H4" s="31">
        <v>6</v>
      </c>
      <c r="I4" s="31">
        <v>6</v>
      </c>
      <c r="J4" s="31">
        <v>0</v>
      </c>
      <c r="L4" s="30"/>
      <c r="M4" s="30"/>
      <c r="N4" s="30"/>
      <c r="O4" s="29"/>
    </row>
    <row r="5" spans="1:15" ht="15.75" thickBot="1">
      <c r="A5" s="28">
        <v>4</v>
      </c>
      <c r="B5" s="41" t="s">
        <v>15</v>
      </c>
      <c r="C5" s="26">
        <v>6</v>
      </c>
      <c r="D5" s="26">
        <v>6</v>
      </c>
      <c r="E5" s="26">
        <v>0</v>
      </c>
      <c r="F5" s="25"/>
      <c r="G5" s="25"/>
      <c r="H5" s="25"/>
      <c r="I5" s="25"/>
      <c r="J5" s="25"/>
      <c r="K5" s="25"/>
      <c r="L5" s="25" t="str">
        <f>G4</f>
        <v>M.Delonge/H.Duus</v>
      </c>
      <c r="M5" s="40">
        <v>0</v>
      </c>
      <c r="N5" s="40">
        <v>0</v>
      </c>
      <c r="O5" s="39">
        <v>0</v>
      </c>
    </row>
    <row r="6" spans="1:15" ht="15">
      <c r="A6" s="33">
        <v>5</v>
      </c>
      <c r="B6" s="32" t="s">
        <v>19</v>
      </c>
      <c r="C6" s="31">
        <v>6</v>
      </c>
      <c r="D6" s="31">
        <v>6</v>
      </c>
      <c r="E6" s="31">
        <v>0</v>
      </c>
      <c r="L6" s="38" t="str">
        <f>G7</f>
        <v>B.Oltersdorf/R.Katzmann</v>
      </c>
      <c r="M6" s="37">
        <v>6</v>
      </c>
      <c r="N6" s="37">
        <v>6</v>
      </c>
      <c r="O6" s="36">
        <v>0</v>
      </c>
    </row>
    <row r="7" spans="1:15" ht="15">
      <c r="A7" s="35">
        <v>6</v>
      </c>
      <c r="B7" s="32" t="s">
        <v>16</v>
      </c>
      <c r="C7" s="34">
        <v>1</v>
      </c>
      <c r="D7" s="34">
        <v>4</v>
      </c>
      <c r="E7" s="34">
        <v>0</v>
      </c>
      <c r="G7" t="str">
        <f>B6</f>
        <v>B.Oltersdorf/R.Katzmann</v>
      </c>
      <c r="H7" s="31">
        <v>6</v>
      </c>
      <c r="I7" s="31">
        <v>6</v>
      </c>
      <c r="J7" s="31">
        <v>0</v>
      </c>
      <c r="L7" s="30"/>
      <c r="M7" s="30"/>
      <c r="N7" s="30"/>
      <c r="O7" s="29"/>
    </row>
    <row r="8" spans="1:15" ht="15">
      <c r="A8" s="33">
        <v>7</v>
      </c>
      <c r="B8" s="32" t="s">
        <v>13</v>
      </c>
      <c r="C8" s="31">
        <v>0</v>
      </c>
      <c r="D8" s="31">
        <v>0</v>
      </c>
      <c r="E8" s="31">
        <v>0</v>
      </c>
      <c r="G8" t="str">
        <f>B8</f>
        <v>H.-J.Brede/D.Haar</v>
      </c>
      <c r="H8" s="31">
        <v>2</v>
      </c>
      <c r="I8" s="31">
        <v>1</v>
      </c>
      <c r="J8" s="31">
        <v>0</v>
      </c>
      <c r="L8" s="30"/>
      <c r="M8" s="30"/>
      <c r="N8" s="30"/>
      <c r="O8" s="29"/>
    </row>
    <row r="9" spans="1:15" ht="15.75" thickBot="1">
      <c r="A9" s="28">
        <v>8</v>
      </c>
      <c r="B9" s="27" t="s">
        <v>28</v>
      </c>
      <c r="C9" s="26">
        <v>0</v>
      </c>
      <c r="D9" s="26">
        <v>0</v>
      </c>
      <c r="E9" s="26">
        <v>0</v>
      </c>
      <c r="F9" s="25"/>
      <c r="G9" s="25"/>
      <c r="H9" s="25"/>
      <c r="I9" s="25"/>
      <c r="J9" s="25"/>
      <c r="K9" s="25"/>
      <c r="L9" s="25"/>
      <c r="M9" s="25"/>
      <c r="N9" s="25"/>
      <c r="O9" s="24"/>
    </row>
    <row r="12" spans="1:27" ht="15">
      <c r="A12" s="1" t="s">
        <v>23</v>
      </c>
      <c r="B12" s="45" t="s">
        <v>24</v>
      </c>
      <c r="C12" s="31">
        <v>3</v>
      </c>
      <c r="D12" s="31">
        <v>3</v>
      </c>
      <c r="F12" s="1" t="s">
        <v>25</v>
      </c>
      <c r="G12" t="s">
        <v>27</v>
      </c>
      <c r="H12" s="46">
        <v>1</v>
      </c>
      <c r="I12" s="46">
        <v>1</v>
      </c>
      <c r="AA12" t="s">
        <v>26</v>
      </c>
    </row>
    <row r="13" spans="2:9" ht="15">
      <c r="B13" s="45" t="s">
        <v>14</v>
      </c>
      <c r="C13" s="31">
        <v>6</v>
      </c>
      <c r="D13" s="31">
        <v>6</v>
      </c>
      <c r="G13" t="s">
        <v>13</v>
      </c>
      <c r="H13" s="46">
        <v>6</v>
      </c>
      <c r="I13" s="46">
        <v>6</v>
      </c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</oddHeader>
    <oddFooter>&amp;C&amp;Z&amp;F&amp;RSeite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B17" sqref="B17"/>
    </sheetView>
  </sheetViews>
  <sheetFormatPr defaultColWidth="11.421875" defaultRowHeight="12.75"/>
  <cols>
    <col min="2" max="2" width="23.57421875" style="0" customWidth="1"/>
    <col min="3" max="3" width="24.574218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99" customFormat="1" ht="15.75">
      <c r="A1" s="96">
        <v>1</v>
      </c>
      <c r="B1" s="97" t="s">
        <v>54</v>
      </c>
      <c r="C1" s="98"/>
    </row>
    <row r="2" spans="1:3" s="99" customFormat="1" ht="15.75">
      <c r="A2" s="96">
        <v>2</v>
      </c>
      <c r="B2" s="100" t="s">
        <v>55</v>
      </c>
      <c r="C2" s="98"/>
    </row>
    <row r="3" spans="1:3" s="99" customFormat="1" ht="15.75">
      <c r="A3" s="96">
        <v>3</v>
      </c>
      <c r="B3" s="101" t="s">
        <v>56</v>
      </c>
      <c r="C3" s="98"/>
    </row>
    <row r="4" spans="1:3" s="99" customFormat="1" ht="15.75">
      <c r="A4" s="96">
        <v>4</v>
      </c>
      <c r="B4" s="102" t="s">
        <v>57</v>
      </c>
      <c r="C4" s="98"/>
    </row>
    <row r="5" spans="1:21" s="99" customFormat="1" ht="15.75">
      <c r="A5" s="103"/>
      <c r="B5" s="104"/>
      <c r="C5" s="104"/>
      <c r="D5" s="105" t="s">
        <v>1</v>
      </c>
      <c r="E5" s="105"/>
      <c r="F5" s="105" t="s">
        <v>2</v>
      </c>
      <c r="G5" s="105"/>
      <c r="H5" s="105" t="s">
        <v>3</v>
      </c>
      <c r="I5" s="105"/>
      <c r="P5" s="105" t="s">
        <v>0</v>
      </c>
      <c r="Q5" s="105"/>
      <c r="R5" s="105" t="s">
        <v>6</v>
      </c>
      <c r="S5" s="105"/>
      <c r="T5" s="105" t="s">
        <v>4</v>
      </c>
      <c r="U5" s="105"/>
    </row>
    <row r="6" spans="1:21" s="99" customFormat="1" ht="15.75">
      <c r="A6" s="103">
        <v>1</v>
      </c>
      <c r="B6" s="106" t="str">
        <f>B1</f>
        <v>J.Witt/D.Münster</v>
      </c>
      <c r="C6" s="107" t="str">
        <f>B2</f>
        <v>L.Schmitt/P.Haack</v>
      </c>
      <c r="D6" s="108">
        <v>1</v>
      </c>
      <c r="E6" s="108">
        <v>6</v>
      </c>
      <c r="F6" s="108">
        <v>4</v>
      </c>
      <c r="G6" s="108">
        <v>6</v>
      </c>
      <c r="H6" s="108"/>
      <c r="I6" s="108"/>
      <c r="J6" s="99">
        <f aca="true" t="shared" si="0" ref="J6:J11">IF(D6&gt;E6,1,0)</f>
        <v>0</v>
      </c>
      <c r="K6" s="99">
        <f aca="true" t="shared" si="1" ref="K6:K11">IF(F6&gt;G6,1,0)</f>
        <v>0</v>
      </c>
      <c r="L6" s="99">
        <f aca="true" t="shared" si="2" ref="L6:L11">IF(H6&gt;I6,1,0)</f>
        <v>0</v>
      </c>
      <c r="M6" s="99">
        <f aca="true" t="shared" si="3" ref="M6:M11">IF(E6&gt;D6,1,0)</f>
        <v>1</v>
      </c>
      <c r="N6" s="99">
        <f aca="true" t="shared" si="4" ref="N6:N11">IF(G6&gt;F6,1,0)</f>
        <v>1</v>
      </c>
      <c r="O6" s="99">
        <f aca="true" t="shared" si="5" ref="O6:O11">IF(I6&gt;H6,1,0)</f>
        <v>0</v>
      </c>
      <c r="P6" s="108">
        <f aca="true" t="shared" si="6" ref="P6:P11">SUM(J6:L6)</f>
        <v>0</v>
      </c>
      <c r="Q6" s="108">
        <f aca="true" t="shared" si="7" ref="Q6:Q11">SUM(M6:O6)</f>
        <v>2</v>
      </c>
      <c r="R6" s="108">
        <f aca="true" t="shared" si="8" ref="R6:S11">SUM(D6,F6,H6)</f>
        <v>5</v>
      </c>
      <c r="S6" s="108">
        <f t="shared" si="8"/>
        <v>12</v>
      </c>
      <c r="T6" s="108">
        <f aca="true" t="shared" si="9" ref="T6:T11">IF(P6&gt;Q6,2,0)</f>
        <v>0</v>
      </c>
      <c r="U6" s="108">
        <f aca="true" t="shared" si="10" ref="U6:U11">IF(Q6&gt;P6,2,0)</f>
        <v>2</v>
      </c>
    </row>
    <row r="7" spans="1:21" s="99" customFormat="1" ht="15.75">
      <c r="A7" s="103">
        <v>2</v>
      </c>
      <c r="B7" s="109" t="str">
        <f>B3</f>
        <v>W.Lassen/Ch.Haack</v>
      </c>
      <c r="C7" s="110" t="str">
        <f>B4</f>
        <v>M.Kracht/M.Quiton</v>
      </c>
      <c r="D7" s="108">
        <v>6</v>
      </c>
      <c r="E7" s="108">
        <v>2</v>
      </c>
      <c r="F7" s="108">
        <v>6</v>
      </c>
      <c r="G7" s="108">
        <v>0</v>
      </c>
      <c r="H7" s="108"/>
      <c r="I7" s="108"/>
      <c r="J7" s="99">
        <f t="shared" si="0"/>
        <v>1</v>
      </c>
      <c r="K7" s="99">
        <f t="shared" si="1"/>
        <v>1</v>
      </c>
      <c r="L7" s="99">
        <f t="shared" si="2"/>
        <v>0</v>
      </c>
      <c r="M7" s="99">
        <f t="shared" si="3"/>
        <v>0</v>
      </c>
      <c r="N7" s="99">
        <f t="shared" si="4"/>
        <v>0</v>
      </c>
      <c r="O7" s="99">
        <f t="shared" si="5"/>
        <v>0</v>
      </c>
      <c r="P7" s="108">
        <f t="shared" si="6"/>
        <v>2</v>
      </c>
      <c r="Q7" s="108">
        <f t="shared" si="7"/>
        <v>0</v>
      </c>
      <c r="R7" s="108">
        <f t="shared" si="8"/>
        <v>12</v>
      </c>
      <c r="S7" s="108">
        <f t="shared" si="8"/>
        <v>2</v>
      </c>
      <c r="T7" s="108">
        <f t="shared" si="9"/>
        <v>2</v>
      </c>
      <c r="U7" s="108">
        <f t="shared" si="10"/>
        <v>0</v>
      </c>
    </row>
    <row r="8" spans="1:21" s="99" customFormat="1" ht="15.75">
      <c r="A8" s="103">
        <v>3</v>
      </c>
      <c r="B8" s="106" t="str">
        <f>B1</f>
        <v>J.Witt/D.Münster</v>
      </c>
      <c r="C8" s="109" t="str">
        <f>B3</f>
        <v>W.Lassen/Ch.Haack</v>
      </c>
      <c r="D8" s="108">
        <v>6</v>
      </c>
      <c r="E8" s="108">
        <v>2</v>
      </c>
      <c r="F8" s="108">
        <v>6</v>
      </c>
      <c r="G8" s="108">
        <v>1</v>
      </c>
      <c r="H8" s="108"/>
      <c r="I8" s="108"/>
      <c r="J8" s="99">
        <f t="shared" si="0"/>
        <v>1</v>
      </c>
      <c r="K8" s="99">
        <f t="shared" si="1"/>
        <v>1</v>
      </c>
      <c r="L8" s="99">
        <f t="shared" si="2"/>
        <v>0</v>
      </c>
      <c r="M8" s="99">
        <f t="shared" si="3"/>
        <v>0</v>
      </c>
      <c r="N8" s="99">
        <f t="shared" si="4"/>
        <v>0</v>
      </c>
      <c r="O8" s="99">
        <f t="shared" si="5"/>
        <v>0</v>
      </c>
      <c r="P8" s="108">
        <f t="shared" si="6"/>
        <v>2</v>
      </c>
      <c r="Q8" s="108">
        <f t="shared" si="7"/>
        <v>0</v>
      </c>
      <c r="R8" s="108">
        <f t="shared" si="8"/>
        <v>12</v>
      </c>
      <c r="S8" s="108">
        <f t="shared" si="8"/>
        <v>3</v>
      </c>
      <c r="T8" s="108">
        <f t="shared" si="9"/>
        <v>2</v>
      </c>
      <c r="U8" s="108">
        <f t="shared" si="10"/>
        <v>0</v>
      </c>
    </row>
    <row r="9" spans="1:21" s="99" customFormat="1" ht="15.75">
      <c r="A9" s="103">
        <v>4</v>
      </c>
      <c r="B9" s="107" t="str">
        <f>B2</f>
        <v>L.Schmitt/P.Haack</v>
      </c>
      <c r="C9" s="110" t="str">
        <f>B4</f>
        <v>M.Kracht/M.Quiton</v>
      </c>
      <c r="D9" s="108">
        <v>6</v>
      </c>
      <c r="E9" s="108">
        <v>0</v>
      </c>
      <c r="F9" s="108">
        <v>6</v>
      </c>
      <c r="G9" s="108">
        <v>0</v>
      </c>
      <c r="H9" s="108"/>
      <c r="I9" s="108"/>
      <c r="J9" s="99">
        <f t="shared" si="0"/>
        <v>1</v>
      </c>
      <c r="K9" s="99">
        <f t="shared" si="1"/>
        <v>1</v>
      </c>
      <c r="L9" s="99">
        <f t="shared" si="2"/>
        <v>0</v>
      </c>
      <c r="M9" s="99">
        <f t="shared" si="3"/>
        <v>0</v>
      </c>
      <c r="N9" s="99">
        <f t="shared" si="4"/>
        <v>0</v>
      </c>
      <c r="O9" s="99">
        <f t="shared" si="5"/>
        <v>0</v>
      </c>
      <c r="P9" s="108">
        <f t="shared" si="6"/>
        <v>2</v>
      </c>
      <c r="Q9" s="108">
        <f t="shared" si="7"/>
        <v>0</v>
      </c>
      <c r="R9" s="108">
        <f t="shared" si="8"/>
        <v>12</v>
      </c>
      <c r="S9" s="108">
        <f t="shared" si="8"/>
        <v>0</v>
      </c>
      <c r="T9" s="108">
        <f t="shared" si="9"/>
        <v>2</v>
      </c>
      <c r="U9" s="108">
        <f t="shared" si="10"/>
        <v>0</v>
      </c>
    </row>
    <row r="10" spans="1:21" s="99" customFormat="1" ht="15.75">
      <c r="A10" s="103">
        <v>5</v>
      </c>
      <c r="B10" s="106" t="str">
        <f>B1</f>
        <v>J.Witt/D.Münster</v>
      </c>
      <c r="C10" s="110" t="str">
        <f>B4</f>
        <v>M.Kracht/M.Quiton</v>
      </c>
      <c r="D10" s="108"/>
      <c r="E10" s="108"/>
      <c r="F10" s="108"/>
      <c r="G10" s="108"/>
      <c r="H10" s="108"/>
      <c r="I10" s="108"/>
      <c r="J10" s="99">
        <f t="shared" si="0"/>
        <v>0</v>
      </c>
      <c r="K10" s="99">
        <f t="shared" si="1"/>
        <v>0</v>
      </c>
      <c r="L10" s="99">
        <f t="shared" si="2"/>
        <v>0</v>
      </c>
      <c r="M10" s="99">
        <f t="shared" si="3"/>
        <v>0</v>
      </c>
      <c r="N10" s="99">
        <f t="shared" si="4"/>
        <v>0</v>
      </c>
      <c r="O10" s="99">
        <f t="shared" si="5"/>
        <v>0</v>
      </c>
      <c r="P10" s="108">
        <f t="shared" si="6"/>
        <v>0</v>
      </c>
      <c r="Q10" s="108">
        <f t="shared" si="7"/>
        <v>0</v>
      </c>
      <c r="R10" s="108">
        <f t="shared" si="8"/>
        <v>0</v>
      </c>
      <c r="S10" s="108">
        <f t="shared" si="8"/>
        <v>0</v>
      </c>
      <c r="T10" s="108">
        <f t="shared" si="9"/>
        <v>0</v>
      </c>
      <c r="U10" s="108">
        <f t="shared" si="10"/>
        <v>0</v>
      </c>
    </row>
    <row r="11" spans="1:21" s="99" customFormat="1" ht="15.75">
      <c r="A11" s="103">
        <v>6</v>
      </c>
      <c r="B11" s="107" t="str">
        <f>B2</f>
        <v>L.Schmitt/P.Haack</v>
      </c>
      <c r="C11" s="109" t="str">
        <f>B3</f>
        <v>W.Lassen/Ch.Haack</v>
      </c>
      <c r="D11" s="108">
        <v>6</v>
      </c>
      <c r="E11" s="108">
        <v>2</v>
      </c>
      <c r="F11" s="108">
        <v>6</v>
      </c>
      <c r="G11" s="108">
        <v>0</v>
      </c>
      <c r="H11" s="108"/>
      <c r="I11" s="108"/>
      <c r="J11" s="99">
        <f t="shared" si="0"/>
        <v>1</v>
      </c>
      <c r="K11" s="99">
        <f t="shared" si="1"/>
        <v>1</v>
      </c>
      <c r="L11" s="99">
        <f t="shared" si="2"/>
        <v>0</v>
      </c>
      <c r="M11" s="99">
        <f t="shared" si="3"/>
        <v>0</v>
      </c>
      <c r="N11" s="99">
        <f t="shared" si="4"/>
        <v>0</v>
      </c>
      <c r="O11" s="99">
        <f t="shared" si="5"/>
        <v>0</v>
      </c>
      <c r="P11" s="108">
        <f t="shared" si="6"/>
        <v>2</v>
      </c>
      <c r="Q11" s="108">
        <f t="shared" si="7"/>
        <v>0</v>
      </c>
      <c r="R11" s="108">
        <f t="shared" si="8"/>
        <v>12</v>
      </c>
      <c r="S11" s="108">
        <f t="shared" si="8"/>
        <v>2</v>
      </c>
      <c r="T11" s="108">
        <f t="shared" si="9"/>
        <v>2</v>
      </c>
      <c r="U11" s="108">
        <f t="shared" si="10"/>
        <v>0</v>
      </c>
    </row>
    <row r="12" spans="2:3" s="99" customFormat="1" ht="15.75">
      <c r="B12" s="98"/>
      <c r="C12" s="98"/>
    </row>
    <row r="13" spans="2:3" s="99" customFormat="1" ht="15.75">
      <c r="B13" s="98"/>
      <c r="C13" s="98"/>
    </row>
    <row r="14" spans="2:3" s="99" customFormat="1" ht="16.5" thickBot="1">
      <c r="B14" s="111" t="s">
        <v>5</v>
      </c>
      <c r="C14" s="98"/>
    </row>
    <row r="15" spans="2:9" s="99" customFormat="1" ht="16.5" thickBot="1">
      <c r="B15" s="98"/>
      <c r="C15" s="112"/>
      <c r="D15" s="113" t="s">
        <v>4</v>
      </c>
      <c r="E15" s="114"/>
      <c r="F15" s="113" t="s">
        <v>0</v>
      </c>
      <c r="G15" s="114"/>
      <c r="H15" s="115" t="s">
        <v>6</v>
      </c>
      <c r="I15" s="114"/>
    </row>
    <row r="16" spans="2:9" s="99" customFormat="1" ht="16.5" thickBot="1">
      <c r="B16" s="116"/>
      <c r="C16" s="117" t="str">
        <f>B1</f>
        <v>J.Witt/D.Münster</v>
      </c>
      <c r="D16" s="118">
        <f>SUM(T6,T8,T10)</f>
        <v>2</v>
      </c>
      <c r="E16" s="119"/>
      <c r="F16" s="120">
        <f>SUM(P6,P8,P10)</f>
        <v>2</v>
      </c>
      <c r="G16" s="121">
        <f>SUM(Q6,Q8,Q10)</f>
        <v>2</v>
      </c>
      <c r="H16" s="122">
        <f>SUM(R6,R8,R10)</f>
        <v>17</v>
      </c>
      <c r="I16" s="121">
        <f>SUM(S6,S8,S10)</f>
        <v>15</v>
      </c>
    </row>
    <row r="17" spans="2:9" s="99" customFormat="1" ht="16.5" thickBot="1">
      <c r="B17" s="116">
        <v>1</v>
      </c>
      <c r="C17" s="123" t="str">
        <f>B2</f>
        <v>L.Schmitt/P.Haack</v>
      </c>
      <c r="D17" s="118">
        <f>SUM(U6,T9,T11)</f>
        <v>6</v>
      </c>
      <c r="E17" s="119"/>
      <c r="F17" s="120">
        <f>SUM(Q6,P9,P11)</f>
        <v>6</v>
      </c>
      <c r="G17" s="121">
        <f>SUM(P6,Q9,Q11)</f>
        <v>0</v>
      </c>
      <c r="H17" s="122">
        <f>SUM(S6,R9,R11)</f>
        <v>36</v>
      </c>
      <c r="I17" s="121">
        <f>SUM(R6,S9,S11)</f>
        <v>7</v>
      </c>
    </row>
    <row r="18" spans="2:9" s="99" customFormat="1" ht="16.5" thickBot="1">
      <c r="B18" s="116"/>
      <c r="C18" s="124" t="str">
        <f>B3</f>
        <v>W.Lassen/Ch.Haack</v>
      </c>
      <c r="D18" s="118">
        <f>SUM(T7,U8,U11)</f>
        <v>2</v>
      </c>
      <c r="E18" s="119"/>
      <c r="F18" s="120">
        <f>SUM(P7,Q8,Q11)</f>
        <v>2</v>
      </c>
      <c r="G18" s="121">
        <f>SUM(Q7,P8,P11)</f>
        <v>4</v>
      </c>
      <c r="H18" s="122">
        <f>SUM(R7,S8,S11)</f>
        <v>17</v>
      </c>
      <c r="I18" s="121">
        <f>SUM(S7,R8,R11)</f>
        <v>26</v>
      </c>
    </row>
    <row r="19" spans="2:9" s="99" customFormat="1" ht="16.5" thickBot="1">
      <c r="B19" s="116"/>
      <c r="C19" s="125" t="str">
        <f>B4</f>
        <v>M.Kracht/M.Quiton</v>
      </c>
      <c r="D19" s="118">
        <f>SUM(U7,U9,U10)</f>
        <v>0</v>
      </c>
      <c r="E19" s="119"/>
      <c r="F19" s="120">
        <f>SUM(Q7,Q9,Q10)</f>
        <v>0</v>
      </c>
      <c r="G19" s="121">
        <f>SUM(P7,P9,P10)</f>
        <v>4</v>
      </c>
      <c r="H19" s="122">
        <f>SUM(S7,S9,S10)</f>
        <v>2</v>
      </c>
      <c r="I19" s="121">
        <f>SUM(R7,R9,R10)</f>
        <v>24</v>
      </c>
    </row>
    <row r="20" spans="1:21" ht="1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ht="15">
      <c r="R22" s="99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2012
Doppel / Bambino</oddHeader>
    <oddFooter>&amp;C&amp;Z&amp;F&amp;RSeite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B17" sqref="B17"/>
    </sheetView>
  </sheetViews>
  <sheetFormatPr defaultColWidth="11.421875" defaultRowHeight="12.75"/>
  <cols>
    <col min="2" max="2" width="27.421875" style="0" bestFit="1" customWidth="1"/>
    <col min="3" max="3" width="24.574218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99" customFormat="1" ht="15.75">
      <c r="A1" s="96">
        <v>1</v>
      </c>
      <c r="B1" s="97" t="s">
        <v>50</v>
      </c>
      <c r="C1" s="98"/>
    </row>
    <row r="2" spans="1:3" s="99" customFormat="1" ht="15.75">
      <c r="A2" s="96">
        <v>2</v>
      </c>
      <c r="B2" s="100" t="s">
        <v>51</v>
      </c>
      <c r="C2" s="98"/>
    </row>
    <row r="3" spans="1:3" s="99" customFormat="1" ht="15.75">
      <c r="A3" s="96">
        <v>3</v>
      </c>
      <c r="B3" s="101" t="s">
        <v>52</v>
      </c>
      <c r="C3" s="98"/>
    </row>
    <row r="4" spans="1:3" s="99" customFormat="1" ht="15.75">
      <c r="A4" s="96">
        <v>4</v>
      </c>
      <c r="B4" s="102" t="s">
        <v>53</v>
      </c>
      <c r="C4" s="98"/>
    </row>
    <row r="5" spans="1:21" s="99" customFormat="1" ht="15.75">
      <c r="A5" s="103"/>
      <c r="B5" s="104"/>
      <c r="C5" s="104"/>
      <c r="D5" s="105" t="s">
        <v>1</v>
      </c>
      <c r="E5" s="105"/>
      <c r="F5" s="105" t="s">
        <v>2</v>
      </c>
      <c r="G5" s="105"/>
      <c r="H5" s="105" t="s">
        <v>3</v>
      </c>
      <c r="I5" s="105"/>
      <c r="P5" s="105" t="s">
        <v>0</v>
      </c>
      <c r="Q5" s="105"/>
      <c r="R5" s="105" t="s">
        <v>6</v>
      </c>
      <c r="S5" s="105"/>
      <c r="T5" s="105" t="s">
        <v>4</v>
      </c>
      <c r="U5" s="105"/>
    </row>
    <row r="6" spans="1:21" s="99" customFormat="1" ht="15.75">
      <c r="A6" s="103">
        <v>1</v>
      </c>
      <c r="B6" s="106" t="str">
        <f>B1</f>
        <v>C.Hannig/V.Aounti</v>
      </c>
      <c r="C6" s="107" t="str">
        <f>B2</f>
        <v>T.Kolesneva/L.Meyer-H.</v>
      </c>
      <c r="D6" s="108">
        <v>6</v>
      </c>
      <c r="E6" s="108">
        <v>0</v>
      </c>
      <c r="F6" s="108">
        <v>7</v>
      </c>
      <c r="G6" s="108">
        <v>6</v>
      </c>
      <c r="H6" s="108"/>
      <c r="I6" s="108"/>
      <c r="J6" s="99">
        <f aca="true" t="shared" si="0" ref="J6:J11">IF(D6&gt;E6,1,0)</f>
        <v>1</v>
      </c>
      <c r="K6" s="99">
        <f aca="true" t="shared" si="1" ref="K6:K11">IF(F6&gt;G6,1,0)</f>
        <v>1</v>
      </c>
      <c r="L6" s="99">
        <f aca="true" t="shared" si="2" ref="L6:L11">IF(H6&gt;I6,1,0)</f>
        <v>0</v>
      </c>
      <c r="M6" s="99">
        <f aca="true" t="shared" si="3" ref="M6:M11">IF(E6&gt;D6,1,0)</f>
        <v>0</v>
      </c>
      <c r="N6" s="99">
        <f aca="true" t="shared" si="4" ref="N6:N11">IF(G6&gt;F6,1,0)</f>
        <v>0</v>
      </c>
      <c r="O6" s="99">
        <f aca="true" t="shared" si="5" ref="O6:O11">IF(I6&gt;H6,1,0)</f>
        <v>0</v>
      </c>
      <c r="P6" s="108">
        <f aca="true" t="shared" si="6" ref="P6:P11">SUM(J6:L6)</f>
        <v>2</v>
      </c>
      <c r="Q6" s="108">
        <f aca="true" t="shared" si="7" ref="Q6:Q11">SUM(M6:O6)</f>
        <v>0</v>
      </c>
      <c r="R6" s="108">
        <f aca="true" t="shared" si="8" ref="R6:S11">SUM(D6,F6,H6)</f>
        <v>13</v>
      </c>
      <c r="S6" s="108">
        <f t="shared" si="8"/>
        <v>6</v>
      </c>
      <c r="T6" s="108">
        <f aca="true" t="shared" si="9" ref="T6:T11">IF(P6&gt;Q6,2,0)</f>
        <v>2</v>
      </c>
      <c r="U6" s="108">
        <f aca="true" t="shared" si="10" ref="U6:U11">IF(Q6&gt;P6,2,0)</f>
        <v>0</v>
      </c>
    </row>
    <row r="7" spans="1:21" s="99" customFormat="1" ht="15.75">
      <c r="A7" s="103">
        <v>2</v>
      </c>
      <c r="B7" s="109" t="str">
        <f>B3</f>
        <v>F.Weader/M.Ridder</v>
      </c>
      <c r="C7" s="110" t="str">
        <f>B4</f>
        <v>N.+F.Krause</v>
      </c>
      <c r="D7" s="108">
        <v>3</v>
      </c>
      <c r="E7" s="108">
        <v>6</v>
      </c>
      <c r="F7" s="108">
        <v>1</v>
      </c>
      <c r="G7" s="108">
        <v>6</v>
      </c>
      <c r="H7" s="108"/>
      <c r="I7" s="108"/>
      <c r="J7" s="99">
        <f t="shared" si="0"/>
        <v>0</v>
      </c>
      <c r="K7" s="99">
        <f t="shared" si="1"/>
        <v>0</v>
      </c>
      <c r="L7" s="99">
        <f t="shared" si="2"/>
        <v>0</v>
      </c>
      <c r="M7" s="99">
        <f t="shared" si="3"/>
        <v>1</v>
      </c>
      <c r="N7" s="99">
        <f t="shared" si="4"/>
        <v>1</v>
      </c>
      <c r="O7" s="99">
        <f t="shared" si="5"/>
        <v>0</v>
      </c>
      <c r="P7" s="108">
        <f t="shared" si="6"/>
        <v>0</v>
      </c>
      <c r="Q7" s="108">
        <f t="shared" si="7"/>
        <v>2</v>
      </c>
      <c r="R7" s="108">
        <f t="shared" si="8"/>
        <v>4</v>
      </c>
      <c r="S7" s="108">
        <f t="shared" si="8"/>
        <v>12</v>
      </c>
      <c r="T7" s="108">
        <f t="shared" si="9"/>
        <v>0</v>
      </c>
      <c r="U7" s="108">
        <f t="shared" si="10"/>
        <v>2</v>
      </c>
    </row>
    <row r="8" spans="1:21" s="99" customFormat="1" ht="15.75">
      <c r="A8" s="103">
        <v>3</v>
      </c>
      <c r="B8" s="106" t="str">
        <f>B1</f>
        <v>C.Hannig/V.Aounti</v>
      </c>
      <c r="C8" s="109" t="str">
        <f>B3</f>
        <v>F.Weader/M.Ridder</v>
      </c>
      <c r="D8" s="108">
        <v>6</v>
      </c>
      <c r="E8" s="108">
        <v>3</v>
      </c>
      <c r="F8" s="108">
        <v>6</v>
      </c>
      <c r="G8" s="108">
        <v>4</v>
      </c>
      <c r="H8" s="108"/>
      <c r="I8" s="108"/>
      <c r="J8" s="99">
        <f t="shared" si="0"/>
        <v>1</v>
      </c>
      <c r="K8" s="99">
        <f t="shared" si="1"/>
        <v>1</v>
      </c>
      <c r="L8" s="99">
        <f t="shared" si="2"/>
        <v>0</v>
      </c>
      <c r="M8" s="99">
        <f t="shared" si="3"/>
        <v>0</v>
      </c>
      <c r="N8" s="99">
        <f t="shared" si="4"/>
        <v>0</v>
      </c>
      <c r="O8" s="99">
        <f t="shared" si="5"/>
        <v>0</v>
      </c>
      <c r="P8" s="108">
        <f t="shared" si="6"/>
        <v>2</v>
      </c>
      <c r="Q8" s="108">
        <f t="shared" si="7"/>
        <v>0</v>
      </c>
      <c r="R8" s="108">
        <f t="shared" si="8"/>
        <v>12</v>
      </c>
      <c r="S8" s="108">
        <f t="shared" si="8"/>
        <v>7</v>
      </c>
      <c r="T8" s="108">
        <f t="shared" si="9"/>
        <v>2</v>
      </c>
      <c r="U8" s="108">
        <f t="shared" si="10"/>
        <v>0</v>
      </c>
    </row>
    <row r="9" spans="1:21" s="99" customFormat="1" ht="15.75">
      <c r="A9" s="103">
        <v>4</v>
      </c>
      <c r="B9" s="107" t="str">
        <f>B2</f>
        <v>T.Kolesneva/L.Meyer-H.</v>
      </c>
      <c r="C9" s="110" t="str">
        <f>B4</f>
        <v>N.+F.Krause</v>
      </c>
      <c r="D9" s="108">
        <v>2</v>
      </c>
      <c r="E9" s="108">
        <v>6</v>
      </c>
      <c r="F9" s="108">
        <v>3</v>
      </c>
      <c r="G9" s="108">
        <v>6</v>
      </c>
      <c r="H9" s="108"/>
      <c r="I9" s="108"/>
      <c r="J9" s="99">
        <f t="shared" si="0"/>
        <v>0</v>
      </c>
      <c r="K9" s="99">
        <f t="shared" si="1"/>
        <v>0</v>
      </c>
      <c r="L9" s="99">
        <f t="shared" si="2"/>
        <v>0</v>
      </c>
      <c r="M9" s="99">
        <f t="shared" si="3"/>
        <v>1</v>
      </c>
      <c r="N9" s="99">
        <f t="shared" si="4"/>
        <v>1</v>
      </c>
      <c r="O9" s="99">
        <f t="shared" si="5"/>
        <v>0</v>
      </c>
      <c r="P9" s="108">
        <f t="shared" si="6"/>
        <v>0</v>
      </c>
      <c r="Q9" s="108">
        <f t="shared" si="7"/>
        <v>2</v>
      </c>
      <c r="R9" s="108">
        <f t="shared" si="8"/>
        <v>5</v>
      </c>
      <c r="S9" s="108">
        <f t="shared" si="8"/>
        <v>12</v>
      </c>
      <c r="T9" s="108">
        <f t="shared" si="9"/>
        <v>0</v>
      </c>
      <c r="U9" s="108">
        <f t="shared" si="10"/>
        <v>2</v>
      </c>
    </row>
    <row r="10" spans="1:21" s="99" customFormat="1" ht="15.75">
      <c r="A10" s="103">
        <v>5</v>
      </c>
      <c r="B10" s="106" t="str">
        <f>B1</f>
        <v>C.Hannig/V.Aounti</v>
      </c>
      <c r="C10" s="110" t="str">
        <f>B4</f>
        <v>N.+F.Krause</v>
      </c>
      <c r="D10" s="108">
        <v>4</v>
      </c>
      <c r="E10" s="108">
        <v>6</v>
      </c>
      <c r="F10" s="108">
        <v>1</v>
      </c>
      <c r="G10" s="108">
        <v>6</v>
      </c>
      <c r="H10" s="108"/>
      <c r="I10" s="108"/>
      <c r="J10" s="99">
        <f t="shared" si="0"/>
        <v>0</v>
      </c>
      <c r="K10" s="99">
        <f t="shared" si="1"/>
        <v>0</v>
      </c>
      <c r="L10" s="99">
        <f t="shared" si="2"/>
        <v>0</v>
      </c>
      <c r="M10" s="99">
        <f t="shared" si="3"/>
        <v>1</v>
      </c>
      <c r="N10" s="99">
        <f t="shared" si="4"/>
        <v>1</v>
      </c>
      <c r="O10" s="99">
        <f t="shared" si="5"/>
        <v>0</v>
      </c>
      <c r="P10" s="108">
        <f t="shared" si="6"/>
        <v>0</v>
      </c>
      <c r="Q10" s="108">
        <f t="shared" si="7"/>
        <v>2</v>
      </c>
      <c r="R10" s="108">
        <f t="shared" si="8"/>
        <v>5</v>
      </c>
      <c r="S10" s="108">
        <f t="shared" si="8"/>
        <v>12</v>
      </c>
      <c r="T10" s="108">
        <f t="shared" si="9"/>
        <v>0</v>
      </c>
      <c r="U10" s="108">
        <f t="shared" si="10"/>
        <v>2</v>
      </c>
    </row>
    <row r="11" spans="1:21" s="99" customFormat="1" ht="15.75">
      <c r="A11" s="103">
        <v>6</v>
      </c>
      <c r="B11" s="107" t="str">
        <f>B2</f>
        <v>T.Kolesneva/L.Meyer-H.</v>
      </c>
      <c r="C11" s="109" t="str">
        <f>B3</f>
        <v>F.Weader/M.Ridder</v>
      </c>
      <c r="D11" s="108">
        <v>1</v>
      </c>
      <c r="E11" s="108">
        <v>6</v>
      </c>
      <c r="F11" s="108">
        <v>1</v>
      </c>
      <c r="G11" s="108">
        <v>6</v>
      </c>
      <c r="H11" s="108"/>
      <c r="I11" s="108"/>
      <c r="J11" s="99">
        <f t="shared" si="0"/>
        <v>0</v>
      </c>
      <c r="K11" s="99">
        <f t="shared" si="1"/>
        <v>0</v>
      </c>
      <c r="L11" s="99">
        <f t="shared" si="2"/>
        <v>0</v>
      </c>
      <c r="M11" s="99">
        <f t="shared" si="3"/>
        <v>1</v>
      </c>
      <c r="N11" s="99">
        <f t="shared" si="4"/>
        <v>1</v>
      </c>
      <c r="O11" s="99">
        <f t="shared" si="5"/>
        <v>0</v>
      </c>
      <c r="P11" s="108">
        <f t="shared" si="6"/>
        <v>0</v>
      </c>
      <c r="Q11" s="108">
        <f t="shared" si="7"/>
        <v>2</v>
      </c>
      <c r="R11" s="108">
        <f t="shared" si="8"/>
        <v>2</v>
      </c>
      <c r="S11" s="108">
        <f t="shared" si="8"/>
        <v>12</v>
      </c>
      <c r="T11" s="108">
        <f t="shared" si="9"/>
        <v>0</v>
      </c>
      <c r="U11" s="108">
        <f t="shared" si="10"/>
        <v>2</v>
      </c>
    </row>
    <row r="12" spans="2:3" s="99" customFormat="1" ht="15.75">
      <c r="B12" s="98"/>
      <c r="C12" s="98"/>
    </row>
    <row r="13" spans="2:3" s="99" customFormat="1" ht="15.75">
      <c r="B13" s="98"/>
      <c r="C13" s="98"/>
    </row>
    <row r="14" spans="2:3" s="99" customFormat="1" ht="16.5" thickBot="1">
      <c r="B14" s="111" t="s">
        <v>5</v>
      </c>
      <c r="C14" s="98"/>
    </row>
    <row r="15" spans="2:9" s="99" customFormat="1" ht="16.5" thickBot="1">
      <c r="B15" s="98"/>
      <c r="C15" s="112"/>
      <c r="D15" s="113" t="s">
        <v>4</v>
      </c>
      <c r="E15" s="114"/>
      <c r="F15" s="113" t="s">
        <v>0</v>
      </c>
      <c r="G15" s="114"/>
      <c r="H15" s="115" t="s">
        <v>6</v>
      </c>
      <c r="I15" s="114"/>
    </row>
    <row r="16" spans="2:9" s="99" customFormat="1" ht="16.5" thickBot="1">
      <c r="B16" s="116">
        <v>2</v>
      </c>
      <c r="C16" s="117" t="str">
        <f>B1</f>
        <v>C.Hannig/V.Aounti</v>
      </c>
      <c r="D16" s="118">
        <f>SUM(T6,T8,T10)</f>
        <v>4</v>
      </c>
      <c r="E16" s="119"/>
      <c r="F16" s="120">
        <f>SUM(P6,P8,P10)</f>
        <v>4</v>
      </c>
      <c r="G16" s="121">
        <f>SUM(Q6,Q8,Q10)</f>
        <v>2</v>
      </c>
      <c r="H16" s="122">
        <f>SUM(R6,R8,R10)</f>
        <v>30</v>
      </c>
      <c r="I16" s="121">
        <f>SUM(S6,S8,S10)</f>
        <v>25</v>
      </c>
    </row>
    <row r="17" spans="2:9" s="99" customFormat="1" ht="16.5" thickBot="1">
      <c r="B17" s="116">
        <v>4</v>
      </c>
      <c r="C17" s="123" t="str">
        <f>B2</f>
        <v>T.Kolesneva/L.Meyer-H.</v>
      </c>
      <c r="D17" s="118">
        <f>SUM(U6,T9,T11)</f>
        <v>0</v>
      </c>
      <c r="E17" s="119"/>
      <c r="F17" s="120">
        <f>SUM(Q6,P9,P11)</f>
        <v>0</v>
      </c>
      <c r="G17" s="121">
        <f>SUM(P6,Q9,Q11)</f>
        <v>6</v>
      </c>
      <c r="H17" s="122">
        <f>SUM(S6,R9,R11)</f>
        <v>13</v>
      </c>
      <c r="I17" s="121">
        <f>SUM(R6,S9,S11)</f>
        <v>37</v>
      </c>
    </row>
    <row r="18" spans="2:9" s="99" customFormat="1" ht="16.5" thickBot="1">
      <c r="B18" s="116">
        <v>3</v>
      </c>
      <c r="C18" s="124" t="str">
        <f>B3</f>
        <v>F.Weader/M.Ridder</v>
      </c>
      <c r="D18" s="118">
        <f>SUM(T7,U8,U11)</f>
        <v>2</v>
      </c>
      <c r="E18" s="119"/>
      <c r="F18" s="120">
        <f>SUM(P7,Q8,Q11)</f>
        <v>2</v>
      </c>
      <c r="G18" s="121">
        <f>SUM(Q7,P8,P11)</f>
        <v>4</v>
      </c>
      <c r="H18" s="122">
        <f>SUM(R7,S8,S11)</f>
        <v>23</v>
      </c>
      <c r="I18" s="121">
        <f>SUM(S7,R8,R11)</f>
        <v>26</v>
      </c>
    </row>
    <row r="19" spans="2:9" s="99" customFormat="1" ht="16.5" thickBot="1">
      <c r="B19" s="116">
        <v>1</v>
      </c>
      <c r="C19" s="125" t="str">
        <f>B4</f>
        <v>N.+F.Krause</v>
      </c>
      <c r="D19" s="118">
        <f>SUM(U7,U9,U10)</f>
        <v>6</v>
      </c>
      <c r="E19" s="119"/>
      <c r="F19" s="120">
        <f>SUM(Q7,Q9,Q10)</f>
        <v>6</v>
      </c>
      <c r="G19" s="121">
        <f>SUM(P7,P9,P10)</f>
        <v>0</v>
      </c>
      <c r="H19" s="122">
        <f>SUM(S7,S9,S10)</f>
        <v>36</v>
      </c>
      <c r="I19" s="121">
        <f>SUM(R7,R9,R10)</f>
        <v>14</v>
      </c>
    </row>
    <row r="20" spans="1:21" ht="1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ht="15">
      <c r="R22" s="99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2012
Doppel / Juniorinnen
</oddHeader>
    <oddFooter>&amp;C&amp;Z&amp;F&amp;RSeite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3" sqref="B23"/>
    </sheetView>
  </sheetViews>
  <sheetFormatPr defaultColWidth="11.421875" defaultRowHeight="12.75"/>
  <cols>
    <col min="2" max="3" width="24.4218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" t="s">
        <v>45</v>
      </c>
      <c r="C1" s="5"/>
    </row>
    <row r="2" spans="1:3" ht="12.75">
      <c r="A2" s="1">
        <v>2</v>
      </c>
      <c r="B2" s="12" t="s">
        <v>46</v>
      </c>
      <c r="C2" s="5"/>
    </row>
    <row r="3" spans="1:3" ht="12.75">
      <c r="A3" s="1">
        <v>3</v>
      </c>
      <c r="B3" s="15" t="s">
        <v>47</v>
      </c>
      <c r="C3" s="5"/>
    </row>
    <row r="4" spans="1:3" ht="12.75">
      <c r="A4" s="1">
        <v>4</v>
      </c>
      <c r="B4" s="18" t="s">
        <v>48</v>
      </c>
      <c r="C4" s="5"/>
    </row>
    <row r="5" spans="1:3" ht="12.75">
      <c r="A5" s="1">
        <v>5</v>
      </c>
      <c r="B5" s="21" t="s">
        <v>49</v>
      </c>
      <c r="C5" s="5"/>
    </row>
    <row r="6" spans="1:21" ht="12.75">
      <c r="A6" s="1"/>
      <c r="B6" s="5"/>
      <c r="C6" s="5"/>
      <c r="D6" s="88" t="s">
        <v>1</v>
      </c>
      <c r="E6" s="89"/>
      <c r="F6" s="88" t="s">
        <v>2</v>
      </c>
      <c r="G6" s="89"/>
      <c r="H6" s="90" t="s">
        <v>3</v>
      </c>
      <c r="I6" s="89"/>
      <c r="P6" s="84" t="s">
        <v>0</v>
      </c>
      <c r="Q6" s="84"/>
      <c r="R6" s="84" t="s">
        <v>6</v>
      </c>
      <c r="S6" s="84"/>
      <c r="T6" s="84" t="s">
        <v>4</v>
      </c>
      <c r="U6" s="84"/>
    </row>
    <row r="7" spans="1:21" ht="12.75">
      <c r="A7" s="1">
        <v>1</v>
      </c>
      <c r="B7" s="10" t="str">
        <f>B1</f>
        <v>M.Stannossek/N.Eichhorst</v>
      </c>
      <c r="C7" s="13" t="str">
        <f>B2</f>
        <v>N.Peters/Ch.Scheffler</v>
      </c>
      <c r="D7" s="81">
        <v>6</v>
      </c>
      <c r="E7" s="81">
        <v>3</v>
      </c>
      <c r="F7" s="81">
        <v>6</v>
      </c>
      <c r="G7" s="81">
        <v>2</v>
      </c>
      <c r="H7" s="81"/>
      <c r="I7" s="81"/>
      <c r="J7">
        <f aca="true" t="shared" si="0" ref="J7:J16">IF(D7&gt;E7,1,0)</f>
        <v>1</v>
      </c>
      <c r="K7">
        <f aca="true" t="shared" si="1" ref="K7:K16">IF(F7&gt;G7,1,0)</f>
        <v>1</v>
      </c>
      <c r="L7">
        <f aca="true" t="shared" si="2" ref="L7:L16">IF(H7&gt;I7,1,0)</f>
        <v>0</v>
      </c>
      <c r="M7">
        <f aca="true" t="shared" si="3" ref="M7:M16">IF(E7&gt;D7,1,0)</f>
        <v>0</v>
      </c>
      <c r="N7">
        <f aca="true" t="shared" si="4" ref="N7:N16">IF(G7&gt;F7,1,0)</f>
        <v>0</v>
      </c>
      <c r="O7">
        <f aca="true" t="shared" si="5" ref="O7:O16">IF(I7&gt;H7,1,0)</f>
        <v>0</v>
      </c>
      <c r="P7" s="81">
        <f aca="true" t="shared" si="6" ref="P7:P16">SUM(J7:L7)</f>
        <v>2</v>
      </c>
      <c r="Q7" s="81">
        <f aca="true" t="shared" si="7" ref="Q7:Q16">SUM(M7:O7)</f>
        <v>0</v>
      </c>
      <c r="R7" s="81">
        <f aca="true" t="shared" si="8" ref="R7:S16">SUM(D7,F7,H7)</f>
        <v>12</v>
      </c>
      <c r="S7" s="81">
        <f t="shared" si="8"/>
        <v>5</v>
      </c>
      <c r="T7" s="81">
        <f aca="true" t="shared" si="9" ref="T7:T16">IF(P7&gt;Q7,2,0)</f>
        <v>2</v>
      </c>
      <c r="U7" s="81">
        <f aca="true" t="shared" si="10" ref="U7:U16">IF(Q7&gt;P7,2,0)</f>
        <v>0</v>
      </c>
    </row>
    <row r="8" spans="1:21" ht="12.75">
      <c r="A8" s="1">
        <v>2</v>
      </c>
      <c r="B8" s="16" t="str">
        <f>B3</f>
        <v>M.v.Hacht/F.Hansen</v>
      </c>
      <c r="C8" s="19" t="str">
        <f>B4</f>
        <v>F.+J.Schmitt</v>
      </c>
      <c r="D8" s="81">
        <v>1</v>
      </c>
      <c r="E8" s="81">
        <v>6</v>
      </c>
      <c r="F8" s="81">
        <v>3</v>
      </c>
      <c r="G8" s="81">
        <v>6</v>
      </c>
      <c r="H8" s="81"/>
      <c r="I8" s="81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81">
        <f t="shared" si="6"/>
        <v>0</v>
      </c>
      <c r="Q8" s="81">
        <f t="shared" si="7"/>
        <v>2</v>
      </c>
      <c r="R8" s="81">
        <f t="shared" si="8"/>
        <v>4</v>
      </c>
      <c r="S8" s="81">
        <f t="shared" si="8"/>
        <v>12</v>
      </c>
      <c r="T8" s="81">
        <f t="shared" si="9"/>
        <v>0</v>
      </c>
      <c r="U8" s="81">
        <f t="shared" si="10"/>
        <v>2</v>
      </c>
    </row>
    <row r="9" spans="1:21" ht="12.75">
      <c r="A9" s="1">
        <v>3</v>
      </c>
      <c r="B9" s="22" t="str">
        <f>B5</f>
        <v>S.Bollin/J.Wegener</v>
      </c>
      <c r="C9" s="10" t="str">
        <f>B1</f>
        <v>M.Stannossek/N.Eichhorst</v>
      </c>
      <c r="D9" s="81">
        <v>4</v>
      </c>
      <c r="E9" s="81">
        <v>6</v>
      </c>
      <c r="F9" s="81">
        <v>3</v>
      </c>
      <c r="G9" s="81">
        <v>6</v>
      </c>
      <c r="H9" s="81"/>
      <c r="I9" s="81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81">
        <f t="shared" si="6"/>
        <v>0</v>
      </c>
      <c r="Q9" s="81">
        <f t="shared" si="7"/>
        <v>2</v>
      </c>
      <c r="R9" s="81">
        <f t="shared" si="8"/>
        <v>7</v>
      </c>
      <c r="S9" s="81">
        <f t="shared" si="8"/>
        <v>12</v>
      </c>
      <c r="T9" s="81">
        <f t="shared" si="9"/>
        <v>0</v>
      </c>
      <c r="U9" s="81">
        <f t="shared" si="10"/>
        <v>2</v>
      </c>
    </row>
    <row r="10" spans="1:21" ht="12.75">
      <c r="A10" s="1">
        <v>4</v>
      </c>
      <c r="B10" s="13" t="str">
        <f>B2</f>
        <v>N.Peters/Ch.Scheffler</v>
      </c>
      <c r="C10" s="16" t="str">
        <f>B3</f>
        <v>M.v.Hacht/F.Hansen</v>
      </c>
      <c r="D10" s="81">
        <v>6</v>
      </c>
      <c r="E10" s="81">
        <v>0</v>
      </c>
      <c r="F10" s="81">
        <v>6</v>
      </c>
      <c r="G10" s="81">
        <v>0</v>
      </c>
      <c r="H10" s="81"/>
      <c r="I10" s="81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81">
        <f t="shared" si="6"/>
        <v>2</v>
      </c>
      <c r="Q10" s="81">
        <f t="shared" si="7"/>
        <v>0</v>
      </c>
      <c r="R10" s="81">
        <f t="shared" si="8"/>
        <v>12</v>
      </c>
      <c r="S10" s="81">
        <f t="shared" si="8"/>
        <v>0</v>
      </c>
      <c r="T10" s="81">
        <f t="shared" si="9"/>
        <v>2</v>
      </c>
      <c r="U10" s="81">
        <f t="shared" si="10"/>
        <v>0</v>
      </c>
    </row>
    <row r="11" spans="1:21" ht="12.75">
      <c r="A11" s="1">
        <v>5</v>
      </c>
      <c r="B11" s="19" t="str">
        <f>B4</f>
        <v>F.+J.Schmitt</v>
      </c>
      <c r="C11" s="22" t="str">
        <f>B5</f>
        <v>S.Bollin/J.Wegener</v>
      </c>
      <c r="D11" s="81">
        <v>6</v>
      </c>
      <c r="E11" s="81">
        <v>1</v>
      </c>
      <c r="F11" s="81">
        <v>6</v>
      </c>
      <c r="G11" s="81">
        <v>1</v>
      </c>
      <c r="H11" s="81"/>
      <c r="I11" s="81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81">
        <f t="shared" si="6"/>
        <v>2</v>
      </c>
      <c r="Q11" s="81">
        <f t="shared" si="7"/>
        <v>0</v>
      </c>
      <c r="R11" s="81">
        <f t="shared" si="8"/>
        <v>12</v>
      </c>
      <c r="S11" s="81">
        <f t="shared" si="8"/>
        <v>2</v>
      </c>
      <c r="T11" s="81">
        <f t="shared" si="9"/>
        <v>2</v>
      </c>
      <c r="U11" s="81">
        <f t="shared" si="10"/>
        <v>0</v>
      </c>
    </row>
    <row r="12" spans="1:21" ht="12.75">
      <c r="A12" s="1">
        <v>6</v>
      </c>
      <c r="B12" s="10" t="str">
        <f>B1</f>
        <v>M.Stannossek/N.Eichhorst</v>
      </c>
      <c r="C12" s="16" t="str">
        <f>B3</f>
        <v>M.v.Hacht/F.Hansen</v>
      </c>
      <c r="D12" s="81">
        <v>6</v>
      </c>
      <c r="E12" s="81">
        <v>2</v>
      </c>
      <c r="F12" s="81">
        <v>6</v>
      </c>
      <c r="G12" s="81">
        <v>4</v>
      </c>
      <c r="H12" s="81"/>
      <c r="I12" s="81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81">
        <f t="shared" si="6"/>
        <v>2</v>
      </c>
      <c r="Q12" s="81">
        <f t="shared" si="7"/>
        <v>0</v>
      </c>
      <c r="R12" s="81">
        <f t="shared" si="8"/>
        <v>12</v>
      </c>
      <c r="S12" s="81">
        <f t="shared" si="8"/>
        <v>6</v>
      </c>
      <c r="T12" s="81">
        <f t="shared" si="9"/>
        <v>2</v>
      </c>
      <c r="U12" s="81">
        <f t="shared" si="10"/>
        <v>0</v>
      </c>
    </row>
    <row r="13" spans="1:21" ht="12.75">
      <c r="A13" s="1">
        <v>7</v>
      </c>
      <c r="B13" s="13" t="str">
        <f>B2</f>
        <v>N.Peters/Ch.Scheffler</v>
      </c>
      <c r="C13" s="6" t="str">
        <f>B4</f>
        <v>F.+J.Schmitt</v>
      </c>
      <c r="D13" s="81">
        <v>3</v>
      </c>
      <c r="E13" s="81">
        <v>6</v>
      </c>
      <c r="F13" s="81">
        <v>0</v>
      </c>
      <c r="G13" s="81">
        <v>6</v>
      </c>
      <c r="H13" s="81"/>
      <c r="I13" s="81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1</v>
      </c>
      <c r="N13">
        <f t="shared" si="4"/>
        <v>1</v>
      </c>
      <c r="O13">
        <f t="shared" si="5"/>
        <v>0</v>
      </c>
      <c r="P13" s="81">
        <f t="shared" si="6"/>
        <v>0</v>
      </c>
      <c r="Q13" s="81">
        <f t="shared" si="7"/>
        <v>2</v>
      </c>
      <c r="R13" s="81">
        <f t="shared" si="8"/>
        <v>3</v>
      </c>
      <c r="S13" s="81">
        <f t="shared" si="8"/>
        <v>12</v>
      </c>
      <c r="T13" s="81">
        <f t="shared" si="9"/>
        <v>0</v>
      </c>
      <c r="U13" s="81">
        <f t="shared" si="10"/>
        <v>2</v>
      </c>
    </row>
    <row r="14" spans="1:21" ht="12.75">
      <c r="A14" s="1">
        <v>8</v>
      </c>
      <c r="B14" s="22" t="str">
        <f>B5</f>
        <v>S.Bollin/J.Wegener</v>
      </c>
      <c r="C14" s="16" t="str">
        <f>B3</f>
        <v>M.v.Hacht/F.Hansen</v>
      </c>
      <c r="D14" s="81">
        <v>5</v>
      </c>
      <c r="E14" s="81">
        <v>7</v>
      </c>
      <c r="F14" s="81">
        <v>6</v>
      </c>
      <c r="G14" s="81">
        <v>2</v>
      </c>
      <c r="H14" s="81">
        <v>6</v>
      </c>
      <c r="I14" s="81">
        <v>0</v>
      </c>
      <c r="J14">
        <f t="shared" si="0"/>
        <v>0</v>
      </c>
      <c r="K14">
        <f t="shared" si="1"/>
        <v>1</v>
      </c>
      <c r="L14">
        <f t="shared" si="2"/>
        <v>1</v>
      </c>
      <c r="M14">
        <f t="shared" si="3"/>
        <v>1</v>
      </c>
      <c r="N14">
        <f t="shared" si="4"/>
        <v>0</v>
      </c>
      <c r="O14">
        <f t="shared" si="5"/>
        <v>0</v>
      </c>
      <c r="P14" s="81">
        <f t="shared" si="6"/>
        <v>2</v>
      </c>
      <c r="Q14" s="81">
        <f t="shared" si="7"/>
        <v>1</v>
      </c>
      <c r="R14" s="81">
        <f t="shared" si="8"/>
        <v>17</v>
      </c>
      <c r="S14" s="81">
        <f t="shared" si="8"/>
        <v>9</v>
      </c>
      <c r="T14" s="81">
        <f t="shared" si="9"/>
        <v>2</v>
      </c>
      <c r="U14" s="81">
        <f t="shared" si="10"/>
        <v>0</v>
      </c>
    </row>
    <row r="15" spans="1:21" ht="12.75">
      <c r="A15" s="1">
        <v>9</v>
      </c>
      <c r="B15" s="10" t="str">
        <f>B1</f>
        <v>M.Stannossek/N.Eichhorst</v>
      </c>
      <c r="C15" s="19" t="str">
        <f>B4</f>
        <v>F.+J.Schmitt</v>
      </c>
      <c r="D15" s="81">
        <v>5</v>
      </c>
      <c r="E15" s="81">
        <v>7</v>
      </c>
      <c r="F15" s="81">
        <v>6</v>
      </c>
      <c r="G15" s="81">
        <v>3</v>
      </c>
      <c r="H15" s="81">
        <v>5</v>
      </c>
      <c r="I15" s="81">
        <v>7</v>
      </c>
      <c r="J15">
        <f t="shared" si="0"/>
        <v>0</v>
      </c>
      <c r="K15">
        <f t="shared" si="1"/>
        <v>1</v>
      </c>
      <c r="L15">
        <f t="shared" si="2"/>
        <v>0</v>
      </c>
      <c r="M15">
        <f t="shared" si="3"/>
        <v>1</v>
      </c>
      <c r="N15">
        <f t="shared" si="4"/>
        <v>0</v>
      </c>
      <c r="O15">
        <f t="shared" si="5"/>
        <v>1</v>
      </c>
      <c r="P15" s="81">
        <f t="shared" si="6"/>
        <v>1</v>
      </c>
      <c r="Q15" s="81">
        <f t="shared" si="7"/>
        <v>2</v>
      </c>
      <c r="R15" s="81">
        <f t="shared" si="8"/>
        <v>16</v>
      </c>
      <c r="S15" s="81">
        <f t="shared" si="8"/>
        <v>17</v>
      </c>
      <c r="T15" s="81">
        <f t="shared" si="9"/>
        <v>0</v>
      </c>
      <c r="U15" s="81">
        <f t="shared" si="10"/>
        <v>2</v>
      </c>
    </row>
    <row r="16" spans="1:21" ht="12.75">
      <c r="A16" s="1">
        <v>10</v>
      </c>
      <c r="B16" s="13" t="str">
        <f>B2</f>
        <v>N.Peters/Ch.Scheffler</v>
      </c>
      <c r="C16" s="22" t="str">
        <f>B5</f>
        <v>S.Bollin/J.Wegener</v>
      </c>
      <c r="D16" s="81">
        <v>3</v>
      </c>
      <c r="E16" s="81">
        <v>6</v>
      </c>
      <c r="F16" s="81">
        <v>6</v>
      </c>
      <c r="G16" s="81">
        <v>7</v>
      </c>
      <c r="H16" s="81"/>
      <c r="I16" s="81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1</v>
      </c>
      <c r="N16">
        <f t="shared" si="4"/>
        <v>1</v>
      </c>
      <c r="O16">
        <f t="shared" si="5"/>
        <v>0</v>
      </c>
      <c r="P16" s="81">
        <f t="shared" si="6"/>
        <v>0</v>
      </c>
      <c r="Q16" s="81">
        <f t="shared" si="7"/>
        <v>2</v>
      </c>
      <c r="R16" s="81">
        <f t="shared" si="8"/>
        <v>9</v>
      </c>
      <c r="S16" s="81">
        <f t="shared" si="8"/>
        <v>13</v>
      </c>
      <c r="T16" s="81">
        <f t="shared" si="9"/>
        <v>0</v>
      </c>
      <c r="U16" s="81">
        <f t="shared" si="10"/>
        <v>2</v>
      </c>
    </row>
    <row r="19" ht="12.75">
      <c r="B19" s="3" t="s">
        <v>5</v>
      </c>
    </row>
    <row r="20" spans="3:9" ht="12.75">
      <c r="C20" s="1"/>
      <c r="D20" s="85" t="s">
        <v>4</v>
      </c>
      <c r="E20" s="86"/>
      <c r="F20" s="87" t="s">
        <v>0</v>
      </c>
      <c r="G20" s="86"/>
      <c r="H20" s="87" t="s">
        <v>6</v>
      </c>
      <c r="I20" s="86"/>
    </row>
    <row r="21" spans="2:9" ht="12.75">
      <c r="B21" s="7">
        <v>2</v>
      </c>
      <c r="C21" s="11" t="str">
        <f>B1</f>
        <v>M.Stannossek/N.Eichhorst</v>
      </c>
      <c r="D21" s="91">
        <f>SUM(T7,U9,T12,T15)</f>
        <v>6</v>
      </c>
      <c r="E21" s="91"/>
      <c r="F21" s="80">
        <f>SUM(P7,Q9,P12,P15)</f>
        <v>7</v>
      </c>
      <c r="G21" s="80">
        <f>SUM(Q7,P9,Q12,Q15)</f>
        <v>2</v>
      </c>
      <c r="H21" s="80">
        <f>SUM(R7,S9,R12,R15)</f>
        <v>52</v>
      </c>
      <c r="I21" s="80">
        <f>SUM(S7,R9,S12,S15)</f>
        <v>35</v>
      </c>
    </row>
    <row r="22" spans="2:9" ht="12.75">
      <c r="B22" s="7">
        <v>4</v>
      </c>
      <c r="C22" s="14" t="str">
        <f>B2</f>
        <v>N.Peters/Ch.Scheffler</v>
      </c>
      <c r="D22" s="91">
        <f>SUM(U7,T10,T13,T16)</f>
        <v>2</v>
      </c>
      <c r="E22" s="91"/>
      <c r="F22" s="80">
        <f>SUM(Q7,P10,P13,P16)</f>
        <v>2</v>
      </c>
      <c r="G22" s="80">
        <f>SUM(P7,Q10,Q13,Q16)</f>
        <v>6</v>
      </c>
      <c r="H22" s="80">
        <f>SUM(S7,R10,R13,R16)</f>
        <v>29</v>
      </c>
      <c r="I22" s="80">
        <f>SUM(R7,S10,S13,S16)</f>
        <v>37</v>
      </c>
    </row>
    <row r="23" spans="2:21" ht="12.75">
      <c r="B23" s="7">
        <v>5</v>
      </c>
      <c r="C23" s="17" t="str">
        <f>B3</f>
        <v>M.v.Hacht/F.Hansen</v>
      </c>
      <c r="D23" s="91">
        <f>SUM(T8,U10,U12,U14)</f>
        <v>0</v>
      </c>
      <c r="E23" s="91"/>
      <c r="F23" s="80">
        <f>SUM(P8,Q10,Q12,Q14)</f>
        <v>1</v>
      </c>
      <c r="G23" s="80">
        <f>SUM(Q8,P10,P12,P14)</f>
        <v>8</v>
      </c>
      <c r="H23" s="80">
        <f>SUM(R8,S10,S12,S14)</f>
        <v>19</v>
      </c>
      <c r="I23" s="80">
        <f>SUM(S8,R10,R12,R14)</f>
        <v>53</v>
      </c>
      <c r="U23" s="4"/>
    </row>
    <row r="24" spans="2:9" ht="12.75">
      <c r="B24" s="7">
        <v>1</v>
      </c>
      <c r="C24" s="20" t="str">
        <f>B4</f>
        <v>F.+J.Schmitt</v>
      </c>
      <c r="D24" s="91">
        <f>SUM(U8,T11,U13,U15)</f>
        <v>8</v>
      </c>
      <c r="E24" s="91"/>
      <c r="F24" s="80">
        <f>SUM(Q8,P11,Q13,Q15)</f>
        <v>8</v>
      </c>
      <c r="G24" s="80">
        <f>SUM(P8,Q11,P13,P15)</f>
        <v>1</v>
      </c>
      <c r="H24" s="80">
        <f>SUM(S8,R11,S13,S15)</f>
        <v>53</v>
      </c>
      <c r="I24" s="80">
        <f>SUM(R8,S11,R13,R15)</f>
        <v>25</v>
      </c>
    </row>
    <row r="25" spans="2:9" ht="12.75">
      <c r="B25" s="7">
        <v>3</v>
      </c>
      <c r="C25" s="23" t="str">
        <f>B5</f>
        <v>S.Bollin/J.Wegener</v>
      </c>
      <c r="D25" s="91">
        <f>SUM(T9,U11,T14,U16)</f>
        <v>4</v>
      </c>
      <c r="E25" s="91"/>
      <c r="F25" s="80">
        <f>SUM(P9,Q11,P14,Q16)</f>
        <v>4</v>
      </c>
      <c r="G25" s="80">
        <f>SUM(Q9,P11,Q14,P16)</f>
        <v>5</v>
      </c>
      <c r="H25" s="80">
        <f>SUM(R9,S11,R14,S16)</f>
        <v>39</v>
      </c>
      <c r="I25" s="80">
        <f>SUM(S9,R11,S14,R16)</f>
        <v>42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&amp;LTC Tornesch e.V.&amp;CClubmeisterschaften 2012
Junioren</oddHeader>
    <oddFooter>&amp;C&amp;Z&amp;F&amp;RSeite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view="pageLayout" workbookViewId="0" topLeftCell="A1">
      <selection activeCell="G14" sqref="G14"/>
    </sheetView>
  </sheetViews>
  <sheetFormatPr defaultColWidth="11.421875" defaultRowHeight="12.75"/>
  <cols>
    <col min="1" max="1" width="2.57421875" style="47" bestFit="1" customWidth="1"/>
    <col min="2" max="2" width="29.28125" style="47" bestFit="1" customWidth="1"/>
    <col min="3" max="5" width="2.57421875" style="47" bestFit="1" customWidth="1"/>
    <col min="6" max="6" width="5.28125" style="47" customWidth="1"/>
    <col min="7" max="7" width="24.140625" style="47" bestFit="1" customWidth="1"/>
    <col min="8" max="10" width="2.57421875" style="47" bestFit="1" customWidth="1"/>
    <col min="11" max="11" width="5.28125" style="47" customWidth="1"/>
    <col min="12" max="12" width="15.7109375" style="47" bestFit="1" customWidth="1"/>
    <col min="13" max="15" width="2.00390625" style="47" bestFit="1" customWidth="1"/>
    <col min="16" max="16384" width="11.421875" style="47" customWidth="1"/>
  </cols>
  <sheetData>
    <row r="1" spans="1:15" ht="18.75" thickBot="1">
      <c r="A1" s="126"/>
      <c r="B1" s="127" t="s">
        <v>22</v>
      </c>
      <c r="C1" s="127"/>
      <c r="D1" s="127"/>
      <c r="E1" s="127"/>
      <c r="F1" s="128"/>
      <c r="G1" s="127" t="s">
        <v>21</v>
      </c>
      <c r="H1" s="127"/>
      <c r="I1" s="127"/>
      <c r="J1" s="127"/>
      <c r="K1" s="128"/>
      <c r="L1" s="127" t="s">
        <v>20</v>
      </c>
      <c r="M1" s="127"/>
      <c r="N1" s="127"/>
      <c r="O1" s="129"/>
    </row>
    <row r="2" spans="1:15" ht="15">
      <c r="A2" s="130">
        <v>1</v>
      </c>
      <c r="B2" s="78" t="s">
        <v>79</v>
      </c>
      <c r="C2" s="131">
        <v>0</v>
      </c>
      <c r="D2" s="131">
        <v>0</v>
      </c>
      <c r="E2" s="131">
        <v>0</v>
      </c>
      <c r="L2" s="132"/>
      <c r="M2" s="132"/>
      <c r="N2" s="132"/>
      <c r="O2" s="133"/>
    </row>
    <row r="3" spans="1:15" ht="15">
      <c r="A3" s="134">
        <v>2</v>
      </c>
      <c r="B3" s="78" t="s">
        <v>28</v>
      </c>
      <c r="C3" s="135">
        <v>0</v>
      </c>
      <c r="D3" s="135">
        <v>0</v>
      </c>
      <c r="E3" s="135">
        <v>0</v>
      </c>
      <c r="G3" s="47" t="str">
        <f>B2</f>
        <v>B.Sommer/C.Witt</v>
      </c>
      <c r="H3" s="136">
        <v>6</v>
      </c>
      <c r="I3" s="136">
        <v>4</v>
      </c>
      <c r="J3" s="136">
        <v>6</v>
      </c>
      <c r="L3" s="132"/>
      <c r="M3" s="132"/>
      <c r="N3" s="132"/>
      <c r="O3" s="133"/>
    </row>
    <row r="4" spans="1:15" ht="15">
      <c r="A4" s="130">
        <v>3</v>
      </c>
      <c r="B4" s="78" t="s">
        <v>80</v>
      </c>
      <c r="C4" s="136">
        <v>1</v>
      </c>
      <c r="D4" s="136">
        <v>1</v>
      </c>
      <c r="E4" s="136">
        <v>0</v>
      </c>
      <c r="G4" s="47" t="str">
        <f>B5</f>
        <v>S.Pommerenke/C.Lehmann</v>
      </c>
      <c r="H4" s="136">
        <v>4</v>
      </c>
      <c r="I4" s="136">
        <v>6</v>
      </c>
      <c r="J4" s="136">
        <v>3</v>
      </c>
      <c r="L4" s="132"/>
      <c r="M4" s="132"/>
      <c r="N4" s="132"/>
      <c r="O4" s="133"/>
    </row>
    <row r="5" spans="1:15" ht="15.75" thickBot="1">
      <c r="A5" s="137">
        <v>4</v>
      </c>
      <c r="B5" s="54" t="s">
        <v>81</v>
      </c>
      <c r="C5" s="138">
        <v>6</v>
      </c>
      <c r="D5" s="138">
        <v>6</v>
      </c>
      <c r="E5" s="138">
        <v>0</v>
      </c>
      <c r="F5" s="139"/>
      <c r="G5" s="139"/>
      <c r="H5" s="51"/>
      <c r="I5" s="51"/>
      <c r="J5" s="51"/>
      <c r="K5" s="139"/>
      <c r="L5" s="140" t="str">
        <f>G3</f>
        <v>B.Sommer/C.Witt</v>
      </c>
      <c r="M5" s="141">
        <v>4</v>
      </c>
      <c r="N5" s="141">
        <v>6</v>
      </c>
      <c r="O5" s="142">
        <v>6</v>
      </c>
    </row>
    <row r="6" spans="1:15" ht="15">
      <c r="A6" s="130">
        <v>5</v>
      </c>
      <c r="B6" s="78" t="s">
        <v>82</v>
      </c>
      <c r="C6" s="136">
        <v>6</v>
      </c>
      <c r="D6" s="136">
        <v>6</v>
      </c>
      <c r="E6" s="136">
        <v>0</v>
      </c>
      <c r="H6" s="61"/>
      <c r="I6" s="61"/>
      <c r="J6" s="61"/>
      <c r="L6" s="132" t="str">
        <f>G7</f>
        <v>C.Siepe/J.Zielinski</v>
      </c>
      <c r="M6" s="143">
        <v>6</v>
      </c>
      <c r="N6" s="143">
        <v>3</v>
      </c>
      <c r="O6" s="144">
        <v>2</v>
      </c>
    </row>
    <row r="7" spans="1:15" ht="15">
      <c r="A7" s="134">
        <v>6</v>
      </c>
      <c r="B7" s="78" t="s">
        <v>83</v>
      </c>
      <c r="C7" s="135">
        <v>2</v>
      </c>
      <c r="D7" s="135">
        <v>2</v>
      </c>
      <c r="E7" s="135">
        <v>0</v>
      </c>
      <c r="G7" s="47" t="str">
        <f>B6</f>
        <v>C.Siepe/J.Zielinski</v>
      </c>
      <c r="H7" s="136">
        <v>6</v>
      </c>
      <c r="I7" s="136">
        <v>6</v>
      </c>
      <c r="J7" s="136">
        <v>0</v>
      </c>
      <c r="L7" s="132"/>
      <c r="M7" s="132"/>
      <c r="N7" s="132"/>
      <c r="O7" s="133"/>
    </row>
    <row r="8" spans="1:15" ht="15">
      <c r="A8" s="130">
        <v>7</v>
      </c>
      <c r="B8" s="78" t="s">
        <v>84</v>
      </c>
      <c r="C8" s="136">
        <v>7</v>
      </c>
      <c r="D8" s="136">
        <v>6</v>
      </c>
      <c r="E8" s="136">
        <v>0</v>
      </c>
      <c r="G8" s="47" t="str">
        <f>B8</f>
        <v>M.Rupertus/S.Jungclaus</v>
      </c>
      <c r="H8" s="136">
        <v>1</v>
      </c>
      <c r="I8" s="136">
        <v>4</v>
      </c>
      <c r="J8" s="136">
        <v>0</v>
      </c>
      <c r="L8" s="132"/>
      <c r="M8" s="132"/>
      <c r="N8" s="132"/>
      <c r="O8" s="133"/>
    </row>
    <row r="9" spans="1:15" ht="15.75" thickBot="1">
      <c r="A9" s="137">
        <v>8</v>
      </c>
      <c r="B9" s="145" t="s">
        <v>85</v>
      </c>
      <c r="C9" s="138">
        <v>6</v>
      </c>
      <c r="D9" s="138">
        <v>2</v>
      </c>
      <c r="E9" s="138">
        <v>0</v>
      </c>
      <c r="F9" s="139"/>
      <c r="G9" s="139"/>
      <c r="H9" s="139"/>
      <c r="I9" s="139"/>
      <c r="J9" s="139"/>
      <c r="K9" s="139"/>
      <c r="L9" s="139"/>
      <c r="M9" s="139"/>
      <c r="N9" s="139"/>
      <c r="O9" s="126"/>
    </row>
    <row r="12" ht="12.75">
      <c r="B12" s="47" t="s">
        <v>86</v>
      </c>
    </row>
    <row r="13" spans="2:5" ht="12.75">
      <c r="B13" s="172" t="s">
        <v>80</v>
      </c>
      <c r="C13" s="173">
        <v>0</v>
      </c>
      <c r="D13" s="173">
        <v>0</v>
      </c>
      <c r="E13" s="173">
        <v>0</v>
      </c>
    </row>
    <row r="14" spans="2:5" ht="12.75">
      <c r="B14" s="172" t="s">
        <v>83</v>
      </c>
      <c r="C14" s="173">
        <v>0</v>
      </c>
      <c r="D14" s="173">
        <v>0</v>
      </c>
      <c r="E14" s="173">
        <v>0</v>
      </c>
    </row>
    <row r="15" spans="2:5" ht="12.75">
      <c r="B15" s="174" t="s">
        <v>80</v>
      </c>
      <c r="C15" s="174">
        <v>0</v>
      </c>
      <c r="D15" s="174">
        <v>0</v>
      </c>
      <c r="E15" s="174">
        <v>0</v>
      </c>
    </row>
    <row r="16" spans="2:5" ht="12.75">
      <c r="B16" s="175" t="s">
        <v>85</v>
      </c>
      <c r="C16" s="174">
        <v>0</v>
      </c>
      <c r="D16" s="174">
        <v>0</v>
      </c>
      <c r="E16" s="174">
        <v>0</v>
      </c>
    </row>
    <row r="17" spans="2:5" ht="12.75">
      <c r="B17" s="172" t="s">
        <v>83</v>
      </c>
      <c r="C17" s="173">
        <v>0</v>
      </c>
      <c r="D17" s="173">
        <v>0</v>
      </c>
      <c r="E17" s="173">
        <v>0</v>
      </c>
    </row>
    <row r="18" spans="2:5" ht="12.75">
      <c r="B18" s="172" t="s">
        <v>85</v>
      </c>
      <c r="C18" s="173">
        <v>0</v>
      </c>
      <c r="D18" s="173">
        <v>0</v>
      </c>
      <c r="E18" s="173">
        <v>0</v>
      </c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2012
Mixed / 30</oddHeader>
    <oddFooter>&amp;C&amp;Z&amp;F&amp;RSeite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subject/>
  <dc:creator>Klaus Piepenhagen</dc:creator>
  <cp:keywords/>
  <dc:description>5-er Gruppe</dc:description>
  <cp:lastModifiedBy>Klaus</cp:lastModifiedBy>
  <dcterms:created xsi:type="dcterms:W3CDTF">2006-12-30T18:11:56Z</dcterms:created>
  <dcterms:modified xsi:type="dcterms:W3CDTF">2014-10-30T17:08:42Z</dcterms:modified>
  <cp:category>Tennis</cp:category>
  <cp:version/>
  <cp:contentType/>
  <cp:contentStatus/>
</cp:coreProperties>
</file>